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ink/ink1.xml" ContentType="application/inkml+xml"/>
  <Override PartName="/xl/drawings/drawing10.xml" ContentType="application/vnd.openxmlformats-officedocument.drawing+xml"/>
  <Override PartName="/xl/drawings/drawing11.xml" ContentType="application/vnd.openxmlformats-officedocument.drawing+xml"/>
  <Override PartName="/xl/ink/ink2.xml" ContentType="application/inkml+xml"/>
  <Override PartName="/xl/drawings/drawing12.xml" ContentType="application/vnd.openxmlformats-officedocument.drawing+xml"/>
  <Override PartName="/xl/drawings/drawing13.xml" ContentType="application/vnd.openxmlformats-officedocument.drawing+xml"/>
  <Override PartName="/xl/ink/ink3.xml" ContentType="application/inkml+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F:\"/>
    </mc:Choice>
  </mc:AlternateContent>
  <xr:revisionPtr revIDLastSave="0" documentId="8_{FB970720-AD10-41A0-80A9-84D152465C0C}" xr6:coauthVersionLast="47" xr6:coauthVersionMax="47" xr10:uidLastSave="{00000000-0000-0000-0000-000000000000}"/>
  <bookViews>
    <workbookView showSheetTabs="0" xWindow="-108" yWindow="-108" windowWidth="23256" windowHeight="12576" xr2:uid="{00000000-000D-0000-FFFF-FFFF00000000}"/>
  </bookViews>
  <sheets>
    <sheet name="FirstPage" sheetId="21" r:id="rId1"/>
    <sheet name="Exam Content " sheetId="70" r:id="rId2"/>
    <sheet name="Problem 1" sheetId="104" r:id="rId3"/>
    <sheet name="Problem 1 (2)" sheetId="76" r:id="rId4"/>
    <sheet name="Problem 2 (2)" sheetId="105" r:id="rId5"/>
    <sheet name="Problem 2" sheetId="80" r:id="rId6"/>
    <sheet name="Problem 3 (2)" sheetId="113" r:id="rId7"/>
    <sheet name="Problem 3" sheetId="50" r:id="rId8"/>
    <sheet name="Problem 4 (2)" sheetId="106" r:id="rId9"/>
    <sheet name="Problem 4" sheetId="79" r:id="rId10"/>
    <sheet name="Problem 5 (2)" sheetId="107" r:id="rId11"/>
    <sheet name="Problem 5" sheetId="74" r:id="rId12"/>
    <sheet name="Problem 6 (2)" sheetId="108" r:id="rId13"/>
    <sheet name="Problem 6" sheetId="81" r:id="rId14"/>
    <sheet name="Problem 7 (2)" sheetId="109" r:id="rId15"/>
    <sheet name="Problem 7" sheetId="78" r:id="rId16"/>
    <sheet name="Problem 8 (2)" sheetId="110" r:id="rId17"/>
    <sheet name="Problem 8" sheetId="75" r:id="rId18"/>
    <sheet name="Problem 9 (2)" sheetId="111" r:id="rId19"/>
    <sheet name="Problem 9" sheetId="103" r:id="rId20"/>
    <sheet name="Problem 10 (2)" sheetId="112" r:id="rId21"/>
    <sheet name="Problem 10" sheetId="97" r:id="rId22"/>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5" i="76" l="1"/>
  <c r="W66" i="76"/>
  <c r="W48" i="76"/>
  <c r="W37" i="76"/>
  <c r="W29" i="76"/>
  <c r="S19" i="76"/>
  <c r="F37" i="112"/>
  <c r="Q10" i="111"/>
  <c r="J40" i="110"/>
  <c r="J36" i="110"/>
  <c r="P27" i="109"/>
  <c r="P24" i="109"/>
  <c r="Q16" i="111"/>
  <c r="M10" i="109"/>
  <c r="P21" i="105"/>
  <c r="A1" i="105"/>
  <c r="G26" i="112"/>
  <c r="G27" i="112"/>
  <c r="G28" i="112"/>
  <c r="G29" i="112"/>
  <c r="Q20" i="111"/>
  <c r="O36" i="110"/>
  <c r="O33" i="110"/>
  <c r="O30" i="110"/>
  <c r="O26" i="110"/>
  <c r="O22" i="110"/>
  <c r="O18" i="110"/>
  <c r="O14" i="110"/>
  <c r="M17" i="109"/>
  <c r="O60" i="108"/>
  <c r="I60" i="108"/>
  <c r="R44" i="107"/>
  <c r="P34" i="107"/>
  <c r="W30" i="106"/>
  <c r="W45" i="106"/>
  <c r="W27" i="106"/>
  <c r="F30" i="112"/>
  <c r="F28" i="97"/>
  <c r="G30" i="112"/>
</calcChain>
</file>

<file path=xl/sharedStrings.xml><?xml version="1.0" encoding="utf-8"?>
<sst xmlns="http://schemas.openxmlformats.org/spreadsheetml/2006/main" count="25" uniqueCount="21">
  <si>
    <t xml:space="preserve">                                                                                                                                                                                                                                                                             </t>
  </si>
  <si>
    <t>Number of Cars Sold (x)</t>
  </si>
  <si>
    <t>Probability P(x)</t>
  </si>
  <si>
    <t>Total</t>
  </si>
  <si>
    <r>
      <t xml:space="preserve"> </t>
    </r>
    <r>
      <rPr>
        <sz val="24"/>
        <color theme="1"/>
        <rFont val="Times New Roman"/>
        <family val="1"/>
      </rPr>
      <t>μ</t>
    </r>
  </si>
  <si>
    <t>Probability</t>
  </si>
  <si>
    <t>miles</t>
  </si>
  <si>
    <t>Mean</t>
  </si>
  <si>
    <t>Standard Error</t>
  </si>
  <si>
    <t>Median</t>
  </si>
  <si>
    <t>Mode</t>
  </si>
  <si>
    <t>Standard Deviation</t>
  </si>
  <si>
    <t>Sample Variance</t>
  </si>
  <si>
    <t>Kurtosis</t>
  </si>
  <si>
    <t>Skewness</t>
  </si>
  <si>
    <t>Range</t>
  </si>
  <si>
    <t>Minimum</t>
  </si>
  <si>
    <t>Maximum</t>
  </si>
  <si>
    <t>Sum</t>
  </si>
  <si>
    <t>Count</t>
  </si>
  <si>
    <t>Descriptive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</si>
</sst>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
  </numFmts>
  <fonts count="28" x14ac:knownFonts="1">
    <font>
      <sz val="11"/>
      <color theme="1"/>
      <name val="Calibri"/>
      <family val="2"/>
      <scheme val="minor"/>
    </font>
    <font>
      <sz val="11"/>
      <color theme="2" tint="-9.9978637043366805E-2"/>
      <name val="Calibri"/>
      <family val="2"/>
      <scheme val="minor"/>
    </font>
    <font>
      <sz val="11"/>
      <color theme="2"/>
      <name val="Calibri"/>
      <family val="2"/>
      <scheme val="minor"/>
    </font>
    <font>
      <sz val="22"/>
      <color theme="1"/>
      <name val="Calibri"/>
      <family val="2"/>
      <scheme val="minor"/>
    </font>
    <font>
      <sz val="8"/>
      <color theme="1"/>
      <name val="Calibri"/>
      <family val="2"/>
      <scheme val="minor"/>
    </font>
    <font>
      <sz val="18"/>
      <color theme="1"/>
      <name val="Calibri"/>
      <family val="2"/>
      <scheme val="minor"/>
    </font>
    <font>
      <sz val="11"/>
      <color theme="1"/>
      <name val="Lucida Bright"/>
      <family val="1"/>
    </font>
    <font>
      <b/>
      <sz val="28"/>
      <color rgb="FFFFC000"/>
      <name val="Lucida Bright"/>
      <family val="1"/>
    </font>
    <font>
      <b/>
      <sz val="36"/>
      <color rgb="FFFFFF00"/>
      <name val="Lucida Bright"/>
      <family val="1"/>
    </font>
    <font>
      <sz val="11"/>
      <color theme="1"/>
      <name val="Calibri"/>
      <family val="2"/>
      <scheme val="minor"/>
    </font>
    <font>
      <sz val="48"/>
      <color theme="5" tint="-0.499984740745262"/>
      <name val="Calibri"/>
      <family val="2"/>
      <scheme val="minor"/>
    </font>
    <font>
      <sz val="26"/>
      <color theme="1"/>
      <name val="Lucida Bright"/>
      <family val="1"/>
    </font>
    <font>
      <sz val="24"/>
      <color theme="1"/>
      <name val="Lucida Bright"/>
      <family val="1"/>
    </font>
    <font>
      <sz val="20"/>
      <color theme="1"/>
      <name val="Calibri"/>
      <family val="2"/>
      <scheme val="minor"/>
    </font>
    <font>
      <b/>
      <sz val="20"/>
      <color rgb="FFFFFF00"/>
      <name val="Calibri"/>
      <family val="2"/>
      <scheme val="minor"/>
    </font>
    <font>
      <b/>
      <sz val="20"/>
      <color rgb="FFFF0000"/>
      <name val="Calibri"/>
      <family val="2"/>
      <scheme val="minor"/>
    </font>
    <font>
      <b/>
      <sz val="22"/>
      <color rgb="FFC00000"/>
      <name val="Calibri"/>
      <family val="2"/>
      <scheme val="minor"/>
    </font>
    <font>
      <b/>
      <sz val="22"/>
      <color rgb="FFFFFF00"/>
      <name val="Calibri"/>
      <family val="2"/>
      <scheme val="minor"/>
    </font>
    <font>
      <b/>
      <sz val="26"/>
      <color rgb="FFC00000"/>
      <name val="Calibri"/>
      <family val="2"/>
      <scheme val="minor"/>
    </font>
    <font>
      <b/>
      <sz val="24"/>
      <color rgb="FFFFFF00"/>
      <name val="Calibri"/>
      <family val="2"/>
      <scheme val="minor"/>
    </font>
    <font>
      <sz val="24"/>
      <color theme="1"/>
      <name val="Times New Roman"/>
      <family val="1"/>
    </font>
    <font>
      <sz val="24"/>
      <color theme="1"/>
      <name val="Calibri"/>
      <family val="2"/>
      <scheme val="minor"/>
    </font>
    <font>
      <b/>
      <sz val="22"/>
      <color rgb="FFC00000"/>
      <name val="Lucida Bright"/>
      <family val="1"/>
    </font>
    <font>
      <b/>
      <sz val="24"/>
      <color rgb="FFC00000"/>
      <name val="Calibri"/>
      <family val="2"/>
      <scheme val="minor"/>
    </font>
    <font>
      <sz val="18"/>
      <color theme="1"/>
      <name val="Lucida Bright"/>
      <family val="1"/>
    </font>
    <font>
      <b/>
      <sz val="18"/>
      <color rgb="FFFFFF00"/>
      <name val="Lucida Bright"/>
      <family val="1"/>
    </font>
    <font>
      <i/>
      <sz val="24"/>
      <color theme="1"/>
      <name val="Calibri"/>
      <family val="2"/>
      <scheme val="minor"/>
    </font>
    <font>
      <b/>
      <sz val="22"/>
      <color rgb="FFFFFF00"/>
      <name val="Lucida Bright"/>
      <family val="1"/>
    </font>
  </fonts>
  <fills count="9">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2"/>
        <bgColor indexed="64"/>
      </patternFill>
    </fill>
    <fill>
      <patternFill patternType="solid">
        <fgColor theme="6" tint="0.79998168889431442"/>
        <bgColor indexed="64"/>
      </patternFill>
    </fill>
    <fill>
      <patternFill patternType="solid">
        <fgColor rgb="FFC00000"/>
        <bgColor indexed="64"/>
      </patternFill>
    </fill>
    <fill>
      <patternFill patternType="solid">
        <fgColor rgb="FFFF0000"/>
        <bgColor indexed="64"/>
      </patternFill>
    </fill>
    <fill>
      <patternFill patternType="solid">
        <fgColor rgb="FF92D05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bottom/>
      <diagonal/>
    </border>
    <border>
      <left/>
      <right/>
      <top/>
      <bottom style="medium">
        <color indexed="64"/>
      </bottom>
      <diagonal/>
    </border>
    <border>
      <left/>
      <right/>
      <top style="medium">
        <color indexed="64"/>
      </top>
      <bottom style="thin">
        <color indexed="64"/>
      </bottom>
      <diagonal/>
    </border>
  </borders>
  <cellStyleXfs count="1">
    <xf numFmtId="0" fontId="0" fillId="0" borderId="0"/>
  </cellStyleXfs>
  <cellXfs count="69">
    <xf numFmtId="0" fontId="0" fillId="0" borderId="0" xfId="0"/>
    <xf numFmtId="0" fontId="0" fillId="4" borderId="0" xfId="0" applyFill="1"/>
    <xf numFmtId="0" fontId="1" fillId="2" borderId="0" xfId="0" applyFont="1" applyFill="1" applyProtection="1">
      <protection locked="0"/>
    </xf>
    <xf numFmtId="0" fontId="0" fillId="2" borderId="0" xfId="0" applyFill="1" applyProtection="1">
      <protection locked="0"/>
    </xf>
    <xf numFmtId="0" fontId="2" fillId="2" borderId="0" xfId="0" applyFont="1" applyFill="1" applyProtection="1">
      <protection locked="0"/>
    </xf>
    <xf numFmtId="0" fontId="4" fillId="2" borderId="0" xfId="0" applyFont="1" applyFill="1" applyProtection="1">
      <protection locked="0"/>
    </xf>
    <xf numFmtId="0" fontId="3" fillId="2" borderId="0" xfId="0" applyFont="1" applyFill="1" applyAlignment="1" applyProtection="1">
      <alignment horizontal="right" vertical="center"/>
      <protection locked="0"/>
    </xf>
    <xf numFmtId="0" fontId="6" fillId="2" borderId="0" xfId="0" applyFont="1" applyFill="1" applyProtection="1">
      <protection locked="0"/>
    </xf>
    <xf numFmtId="0" fontId="6" fillId="4" borderId="0" xfId="0" applyFont="1" applyFill="1"/>
    <xf numFmtId="0" fontId="0" fillId="2" borderId="0" xfId="0" applyFill="1" applyAlignment="1" applyProtection="1">
      <alignment horizontal="center" vertical="center"/>
      <protection locked="0"/>
    </xf>
    <xf numFmtId="0" fontId="0" fillId="2" borderId="0" xfId="0" applyFill="1"/>
    <xf numFmtId="2" fontId="0" fillId="2" borderId="0" xfId="0" applyNumberFormat="1" applyFill="1"/>
    <xf numFmtId="0" fontId="9" fillId="4" borderId="0" xfId="0" applyFont="1" applyFill="1"/>
    <xf numFmtId="0" fontId="11" fillId="2" borderId="0" xfId="0" applyFont="1" applyFill="1" applyProtection="1">
      <protection locked="0"/>
    </xf>
    <xf numFmtId="0" fontId="5" fillId="2" borderId="0" xfId="0" applyFont="1" applyFill="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wrapText="1"/>
      <protection locked="0"/>
    </xf>
    <xf numFmtId="165" fontId="0" fillId="2" borderId="0" xfId="0" applyNumberFormat="1" applyFill="1" applyProtection="1">
      <protection locked="0"/>
    </xf>
    <xf numFmtId="0" fontId="12" fillId="5" borderId="1" xfId="0" applyFont="1" applyFill="1" applyBorder="1" applyAlignment="1" applyProtection="1">
      <alignment horizontal="center" vertical="center" wrapText="1"/>
      <protection locked="0"/>
    </xf>
    <xf numFmtId="0" fontId="22" fillId="8" borderId="1" xfId="0" applyFont="1" applyFill="1" applyBorder="1" applyAlignment="1" applyProtection="1">
      <alignment horizontal="center" vertical="center"/>
      <protection locked="0"/>
    </xf>
    <xf numFmtId="165" fontId="19" fillId="6" borderId="1" xfId="0" applyNumberFormat="1" applyFont="1" applyFill="1" applyBorder="1" applyAlignment="1" applyProtection="1">
      <alignment horizontal="center" vertical="center"/>
      <protection locked="0"/>
    </xf>
    <xf numFmtId="0" fontId="24" fillId="0" borderId="0" xfId="0" applyFont="1" applyFill="1" applyBorder="1" applyAlignment="1"/>
    <xf numFmtId="0" fontId="24" fillId="0" borderId="13" xfId="0" applyFont="1" applyFill="1" applyBorder="1" applyAlignment="1"/>
    <xf numFmtId="0" fontId="25" fillId="7" borderId="1" xfId="0" applyFont="1" applyFill="1" applyBorder="1" applyAlignment="1">
      <alignment horizontal="center" vertical="center"/>
    </xf>
    <xf numFmtId="165" fontId="25" fillId="7" borderId="1" xfId="0" applyNumberFormat="1" applyFont="1" applyFill="1" applyBorder="1" applyAlignment="1">
      <alignment horizontal="center"/>
    </xf>
    <xf numFmtId="165" fontId="27" fillId="7" borderId="1" xfId="0" applyNumberFormat="1" applyFont="1" applyFill="1" applyBorder="1" applyAlignment="1" applyProtection="1">
      <alignment horizontal="center" vertical="center"/>
      <protection locked="0"/>
    </xf>
    <xf numFmtId="0" fontId="10" fillId="4" borderId="0" xfId="0" applyFont="1" applyFill="1" applyAlignment="1">
      <alignment horizontal="center" vertical="center"/>
    </xf>
    <xf numFmtId="4" fontId="7" fillId="2" borderId="0" xfId="0" applyNumberFormat="1" applyFont="1" applyFill="1" applyAlignment="1" applyProtection="1">
      <alignment horizontal="center" vertical="center"/>
      <protection locked="0"/>
    </xf>
    <xf numFmtId="165" fontId="14" fillId="7" borderId="0" xfId="0" applyNumberFormat="1" applyFont="1" applyFill="1" applyAlignment="1" applyProtection="1">
      <alignment horizontal="center" vertical="center"/>
      <protection locked="0"/>
    </xf>
    <xf numFmtId="164" fontId="8" fillId="2" borderId="0" xfId="0" applyNumberFormat="1" applyFont="1" applyFill="1" applyAlignment="1" applyProtection="1">
      <alignment horizontal="center" vertical="center" wrapText="1"/>
      <protection locked="0"/>
    </xf>
    <xf numFmtId="165" fontId="15" fillId="3" borderId="2" xfId="0" applyNumberFormat="1" applyFont="1" applyFill="1" applyBorder="1" applyAlignment="1">
      <alignment horizontal="center" vertical="center"/>
    </xf>
    <xf numFmtId="165" fontId="15" fillId="3" borderId="3" xfId="0" applyNumberFormat="1" applyFont="1" applyFill="1" applyBorder="1" applyAlignment="1">
      <alignment horizontal="center" vertical="center"/>
    </xf>
    <xf numFmtId="165" fontId="14" fillId="6" borderId="2" xfId="0" applyNumberFormat="1" applyFont="1" applyFill="1" applyBorder="1" applyAlignment="1">
      <alignment horizontal="center" vertical="center"/>
    </xf>
    <xf numFmtId="165" fontId="14" fillId="6" borderId="3" xfId="0" applyNumberFormat="1" applyFont="1" applyFill="1" applyBorder="1" applyAlignment="1">
      <alignment horizontal="center" vertical="center"/>
    </xf>
    <xf numFmtId="0" fontId="13" fillId="2" borderId="0" xfId="0" applyFont="1" applyFill="1" applyAlignment="1">
      <alignment horizontal="center" vertical="center"/>
    </xf>
    <xf numFmtId="0" fontId="13" fillId="2" borderId="4" xfId="0" applyFont="1" applyFill="1" applyBorder="1" applyAlignment="1">
      <alignment horizontal="center" vertical="center"/>
    </xf>
    <xf numFmtId="0" fontId="0" fillId="2" borderId="0" xfId="0" applyFill="1" applyAlignment="1" applyProtection="1">
      <alignment horizontal="center"/>
      <protection locked="0"/>
    </xf>
    <xf numFmtId="165" fontId="16" fillId="3" borderId="5" xfId="0" applyNumberFormat="1" applyFont="1" applyFill="1" applyBorder="1" applyAlignment="1" applyProtection="1">
      <alignment horizontal="center" vertical="center"/>
      <protection locked="0"/>
    </xf>
    <xf numFmtId="165" fontId="16" fillId="3" borderId="6" xfId="0" applyNumberFormat="1" applyFont="1" applyFill="1" applyBorder="1" applyAlignment="1" applyProtection="1">
      <alignment horizontal="center" vertical="center"/>
      <protection locked="0"/>
    </xf>
    <xf numFmtId="165" fontId="16" fillId="3" borderId="9" xfId="0" applyNumberFormat="1" applyFont="1" applyFill="1" applyBorder="1" applyAlignment="1" applyProtection="1">
      <alignment horizontal="center" vertical="center"/>
      <protection locked="0"/>
    </xf>
    <xf numFmtId="165" fontId="16" fillId="3" borderId="10" xfId="0" applyNumberFormat="1" applyFont="1" applyFill="1" applyBorder="1" applyAlignment="1" applyProtection="1">
      <alignment horizontal="center" vertical="center"/>
      <protection locked="0"/>
    </xf>
    <xf numFmtId="3" fontId="17" fillId="6" borderId="0" xfId="0" applyNumberFormat="1" applyFont="1" applyFill="1" applyAlignment="1" applyProtection="1">
      <alignment horizontal="center" vertical="center"/>
      <protection locked="0"/>
    </xf>
    <xf numFmtId="0" fontId="21" fillId="2" borderId="0" xfId="0" applyFont="1" applyFill="1" applyAlignment="1" applyProtection="1">
      <alignment horizontal="left" vertical="center"/>
      <protection locked="0"/>
    </xf>
    <xf numFmtId="0" fontId="17" fillId="7" borderId="5" xfId="0" applyFont="1" applyFill="1" applyBorder="1" applyAlignment="1" applyProtection="1">
      <alignment horizontal="center" vertical="center"/>
      <protection locked="0"/>
    </xf>
    <xf numFmtId="0" fontId="17" fillId="7" borderId="6" xfId="0" applyFont="1" applyFill="1" applyBorder="1" applyAlignment="1" applyProtection="1">
      <alignment horizontal="center" vertical="center"/>
      <protection locked="0"/>
    </xf>
    <xf numFmtId="0" fontId="17" fillId="7" borderId="7" xfId="0" applyFont="1" applyFill="1" applyBorder="1" applyAlignment="1" applyProtection="1">
      <alignment horizontal="center" vertical="center"/>
      <protection locked="0"/>
    </xf>
    <xf numFmtId="0" fontId="17" fillId="7" borderId="8" xfId="0" applyFont="1" applyFill="1" applyBorder="1" applyAlignment="1" applyProtection="1">
      <alignment horizontal="center" vertical="center"/>
      <protection locked="0"/>
    </xf>
    <xf numFmtId="0" fontId="17" fillId="7" borderId="9" xfId="0" applyFont="1" applyFill="1" applyBorder="1" applyAlignment="1" applyProtection="1">
      <alignment horizontal="center" vertical="center"/>
      <protection locked="0"/>
    </xf>
    <xf numFmtId="0" fontId="17" fillId="7" borderId="10" xfId="0" applyFont="1" applyFill="1" applyBorder="1" applyAlignment="1" applyProtection="1">
      <alignment horizontal="center" vertical="center"/>
      <protection locked="0"/>
    </xf>
    <xf numFmtId="0" fontId="18" fillId="3" borderId="2" xfId="0" applyFont="1" applyFill="1" applyBorder="1" applyAlignment="1" applyProtection="1">
      <alignment horizontal="center" vertical="center"/>
      <protection locked="0"/>
    </xf>
    <xf numFmtId="0" fontId="18" fillId="3" borderId="12" xfId="0" applyFont="1" applyFill="1" applyBorder="1" applyAlignment="1" applyProtection="1">
      <alignment horizontal="center" vertical="center"/>
      <protection locked="0"/>
    </xf>
    <xf numFmtId="0" fontId="18" fillId="3" borderId="3" xfId="0" applyFont="1" applyFill="1" applyBorder="1" applyAlignment="1" applyProtection="1">
      <alignment horizontal="center" vertical="center"/>
      <protection locked="0"/>
    </xf>
    <xf numFmtId="0" fontId="19" fillId="7" borderId="0" xfId="0" applyFont="1" applyFill="1" applyAlignment="1" applyProtection="1">
      <alignment horizontal="center" vertical="center"/>
      <protection locked="0"/>
    </xf>
    <xf numFmtId="2" fontId="19" fillId="7" borderId="0" xfId="0" applyNumberFormat="1" applyFont="1" applyFill="1" applyAlignment="1" applyProtection="1">
      <alignment horizontal="center" vertical="center"/>
      <protection locked="0"/>
    </xf>
    <xf numFmtId="165" fontId="19" fillId="7" borderId="0" xfId="0" applyNumberFormat="1" applyFont="1" applyFill="1" applyAlignment="1" applyProtection="1">
      <alignment horizontal="center" vertical="center"/>
      <protection locked="0"/>
    </xf>
    <xf numFmtId="165" fontId="23" fillId="3" borderId="5" xfId="0" applyNumberFormat="1" applyFont="1" applyFill="1" applyBorder="1" applyAlignment="1" applyProtection="1">
      <alignment horizontal="center" vertical="center"/>
      <protection locked="0"/>
    </xf>
    <xf numFmtId="165" fontId="23" fillId="3" borderId="11" xfId="0" applyNumberFormat="1" applyFont="1" applyFill="1" applyBorder="1" applyAlignment="1" applyProtection="1">
      <alignment horizontal="center" vertical="center"/>
      <protection locked="0"/>
    </xf>
    <xf numFmtId="165" fontId="23" fillId="3" borderId="6" xfId="0" applyNumberFormat="1" applyFont="1" applyFill="1" applyBorder="1" applyAlignment="1" applyProtection="1">
      <alignment horizontal="center" vertical="center"/>
      <protection locked="0"/>
    </xf>
    <xf numFmtId="165" fontId="23" fillId="3" borderId="9" xfId="0" applyNumberFormat="1" applyFont="1" applyFill="1" applyBorder="1" applyAlignment="1" applyProtection="1">
      <alignment horizontal="center" vertical="center"/>
      <protection locked="0"/>
    </xf>
    <xf numFmtId="165" fontId="23" fillId="3" borderId="4" xfId="0" applyNumberFormat="1" applyFont="1" applyFill="1" applyBorder="1" applyAlignment="1" applyProtection="1">
      <alignment horizontal="center" vertical="center"/>
      <protection locked="0"/>
    </xf>
    <xf numFmtId="165" fontId="23" fillId="3" borderId="10" xfId="0" applyNumberFormat="1" applyFont="1" applyFill="1" applyBorder="1" applyAlignment="1" applyProtection="1">
      <alignment horizontal="center" vertical="center"/>
      <protection locked="0"/>
    </xf>
    <xf numFmtId="165" fontId="19" fillId="6" borderId="5" xfId="0" applyNumberFormat="1" applyFont="1" applyFill="1" applyBorder="1" applyAlignment="1" applyProtection="1">
      <alignment horizontal="center" vertical="center"/>
      <protection locked="0"/>
    </xf>
    <xf numFmtId="165" fontId="19" fillId="6" borderId="11" xfId="0" applyNumberFormat="1" applyFont="1" applyFill="1" applyBorder="1" applyAlignment="1" applyProtection="1">
      <alignment horizontal="center" vertical="center"/>
      <protection locked="0"/>
    </xf>
    <xf numFmtId="165" fontId="19" fillId="6" borderId="6" xfId="0" applyNumberFormat="1" applyFont="1" applyFill="1" applyBorder="1" applyAlignment="1" applyProtection="1">
      <alignment horizontal="center" vertical="center"/>
      <protection locked="0"/>
    </xf>
    <xf numFmtId="165" fontId="19" fillId="6" borderId="9" xfId="0" applyNumberFormat="1" applyFont="1" applyFill="1" applyBorder="1" applyAlignment="1" applyProtection="1">
      <alignment horizontal="center" vertical="center"/>
      <protection locked="0"/>
    </xf>
    <xf numFmtId="165" fontId="19" fillId="6" borderId="4" xfId="0" applyNumberFormat="1" applyFont="1" applyFill="1" applyBorder="1" applyAlignment="1" applyProtection="1">
      <alignment horizontal="center" vertical="center"/>
      <protection locked="0"/>
    </xf>
    <xf numFmtId="165" fontId="19" fillId="6" borderId="10" xfId="0" applyNumberFormat="1" applyFont="1" applyFill="1" applyBorder="1" applyAlignment="1" applyProtection="1">
      <alignment horizontal="center" vertical="center"/>
      <protection locked="0"/>
    </xf>
    <xf numFmtId="0" fontId="26" fillId="0" borderId="14"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hyperlink" Target="#'Exam Content '!A1"/></Relationships>
</file>

<file path=xl/drawings/_rels/drawing10.xml.rels><?xml version="1.0" encoding="UTF-8" standalone="yes"?>
<Relationships xmlns="http://schemas.openxmlformats.org/package/2006/relationships"><Relationship Id="rId2" Type="http://schemas.openxmlformats.org/officeDocument/2006/relationships/hyperlink" Target="#'Problem 4 (2)'!A1"/><Relationship Id="rId1" Type="http://schemas.openxmlformats.org/officeDocument/2006/relationships/hyperlink" Target="#'Exam Content '!A1"/></Relationships>
</file>

<file path=xl/drawings/_rels/drawing11.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image" Target="../media/image1.png"/><Relationship Id="rId1" Type="http://schemas.openxmlformats.org/officeDocument/2006/relationships/hyperlink" Target="#'Problem 5'!A1"/><Relationship Id="rId10" Type="http://schemas.openxmlformats.org/officeDocument/2006/relationships/image" Target="../media/image6.png"/></Relationships>
</file>

<file path=xl/drawings/_rels/drawing12.xml.rels><?xml version="1.0" encoding="UTF-8" standalone="yes"?>
<Relationships xmlns="http://schemas.openxmlformats.org/package/2006/relationships"><Relationship Id="rId2" Type="http://schemas.openxmlformats.org/officeDocument/2006/relationships/hyperlink" Target="#'Problem 5 (2)'!A1"/><Relationship Id="rId1" Type="http://schemas.openxmlformats.org/officeDocument/2006/relationships/hyperlink" Target="#'Exam Content '!A1"/></Relationships>
</file>

<file path=xl/drawings/_rels/drawing13.xml.rels><?xml version="1.0" encoding="UTF-8" standalone="yes"?>
<Relationships xmlns="http://schemas.openxmlformats.org/package/2006/relationships"><Relationship Id="rId3" Type="http://schemas.openxmlformats.org/officeDocument/2006/relationships/customXml" Target="../ink/ink3.xml"/><Relationship Id="rId2" Type="http://schemas.openxmlformats.org/officeDocument/2006/relationships/image" Target="../media/image1.png"/><Relationship Id="rId1" Type="http://schemas.openxmlformats.org/officeDocument/2006/relationships/hyperlink" Target="#'Problem 6'!A1"/><Relationship Id="rId4" Type="http://schemas.openxmlformats.org/officeDocument/2006/relationships/image" Target="../media/image14.png"/></Relationships>
</file>

<file path=xl/drawings/_rels/drawing14.xml.rels><?xml version="1.0" encoding="UTF-8" standalone="yes"?>
<Relationships xmlns="http://schemas.openxmlformats.org/package/2006/relationships"><Relationship Id="rId2" Type="http://schemas.openxmlformats.org/officeDocument/2006/relationships/hyperlink" Target="#'Problem 6 (2)'!A1"/><Relationship Id="rId1" Type="http://schemas.openxmlformats.org/officeDocument/2006/relationships/hyperlink" Target="#'Exam Content '!A1"/></Relationships>
</file>

<file path=xl/drawings/_rels/drawing15.xml.rels><?xml version="1.0" encoding="UTF-8" standalone="yes"?>
<Relationships xmlns="http://schemas.openxmlformats.org/package/2006/relationships"><Relationship Id="rId1" Type="http://schemas.openxmlformats.org/officeDocument/2006/relationships/hyperlink" Target="#'Problem 7'!A1"/></Relationships>
</file>

<file path=xl/drawings/_rels/drawing16.xml.rels><?xml version="1.0" encoding="UTF-8" standalone="yes"?>
<Relationships xmlns="http://schemas.openxmlformats.org/package/2006/relationships"><Relationship Id="rId2" Type="http://schemas.openxmlformats.org/officeDocument/2006/relationships/hyperlink" Target="#'Problem 7 (2)'!A1"/><Relationship Id="rId1" Type="http://schemas.openxmlformats.org/officeDocument/2006/relationships/hyperlink" Target="#'Exam Content '!A1"/></Relationships>
</file>

<file path=xl/drawings/_rels/drawing17.xml.rels><?xml version="1.0" encoding="UTF-8" standalone="yes"?>
<Relationships xmlns="http://schemas.openxmlformats.org/package/2006/relationships"><Relationship Id="rId1" Type="http://schemas.openxmlformats.org/officeDocument/2006/relationships/hyperlink" Target="#'Problem 8'!A1"/></Relationships>
</file>

<file path=xl/drawings/_rels/drawing18.xml.rels><?xml version="1.0" encoding="UTF-8" standalone="yes"?>
<Relationships xmlns="http://schemas.openxmlformats.org/package/2006/relationships"><Relationship Id="rId2" Type="http://schemas.openxmlformats.org/officeDocument/2006/relationships/hyperlink" Target="#'Problem 8 (2)'!A1"/><Relationship Id="rId1" Type="http://schemas.openxmlformats.org/officeDocument/2006/relationships/hyperlink" Target="#'Exam Content '!A1"/></Relationships>
</file>

<file path=xl/drawings/_rels/drawing19.xml.rels><?xml version="1.0" encoding="UTF-8" standalone="yes"?>
<Relationships xmlns="http://schemas.openxmlformats.org/package/2006/relationships"><Relationship Id="rId1" Type="http://schemas.openxmlformats.org/officeDocument/2006/relationships/hyperlink" Target="#'Problem 9'!A1"/></Relationships>
</file>

<file path=xl/drawings/_rels/drawing2.xml.rels><?xml version="1.0" encoding="UTF-8" standalone="yes"?>
<Relationships xmlns="http://schemas.openxmlformats.org/package/2006/relationships"><Relationship Id="rId8" Type="http://schemas.openxmlformats.org/officeDocument/2006/relationships/hyperlink" Target="#'Problem 8'!A1"/><Relationship Id="rId3" Type="http://schemas.openxmlformats.org/officeDocument/2006/relationships/hyperlink" Target="#'Problem 3'!A1"/><Relationship Id="rId7" Type="http://schemas.openxmlformats.org/officeDocument/2006/relationships/hyperlink" Target="#'Problem 7'!A1"/><Relationship Id="rId12" Type="http://schemas.openxmlformats.org/officeDocument/2006/relationships/hyperlink" Target="#'9'!A1"/><Relationship Id="rId2" Type="http://schemas.openxmlformats.org/officeDocument/2006/relationships/hyperlink" Target="#'Problem 2'!A1"/><Relationship Id="rId1" Type="http://schemas.openxmlformats.org/officeDocument/2006/relationships/hyperlink" Target="#'Problem 1'!A1"/><Relationship Id="rId6" Type="http://schemas.openxmlformats.org/officeDocument/2006/relationships/hyperlink" Target="#'Problem 10'!A1"/><Relationship Id="rId11" Type="http://schemas.openxmlformats.org/officeDocument/2006/relationships/hyperlink" Target="#'Problem 6'!A1"/><Relationship Id="rId5" Type="http://schemas.openxmlformats.org/officeDocument/2006/relationships/hyperlink" Target="#'Problem 5'!A1"/><Relationship Id="rId10" Type="http://schemas.openxmlformats.org/officeDocument/2006/relationships/hyperlink" Target="#'Problem 9'!A1"/><Relationship Id="rId4" Type="http://schemas.openxmlformats.org/officeDocument/2006/relationships/hyperlink" Target="#'Problem 4'!A1"/><Relationship Id="rId9" Type="http://schemas.openxmlformats.org/officeDocument/2006/relationships/hyperlink" Target="#FirstPage!A1"/></Relationships>
</file>

<file path=xl/drawings/_rels/drawing20.xml.rels><?xml version="1.0" encoding="UTF-8" standalone="yes"?>
<Relationships xmlns="http://schemas.openxmlformats.org/package/2006/relationships"><Relationship Id="rId2" Type="http://schemas.openxmlformats.org/officeDocument/2006/relationships/hyperlink" Target="#'Problem 9 (2)'!A1"/><Relationship Id="rId1" Type="http://schemas.openxmlformats.org/officeDocument/2006/relationships/hyperlink" Target="#'Exam Content '!A1"/></Relationships>
</file>

<file path=xl/drawings/_rels/drawing21.xml.rels><?xml version="1.0" encoding="UTF-8" standalone="yes"?>
<Relationships xmlns="http://schemas.openxmlformats.org/package/2006/relationships"><Relationship Id="rId1" Type="http://schemas.openxmlformats.org/officeDocument/2006/relationships/hyperlink" Target="#'Problem 10'!A1"/></Relationships>
</file>

<file path=xl/drawings/_rels/drawing22.xml.rels><?xml version="1.0" encoding="UTF-8" standalone="yes"?>
<Relationships xmlns="http://schemas.openxmlformats.org/package/2006/relationships"><Relationship Id="rId2" Type="http://schemas.openxmlformats.org/officeDocument/2006/relationships/hyperlink" Target="#'Problem 10 (2)'!A1"/><Relationship Id="rId1" Type="http://schemas.openxmlformats.org/officeDocument/2006/relationships/hyperlink" Target="#'Exam Content '!A1"/></Relationships>
</file>

<file path=xl/drawings/_rels/drawing3.xml.rels><?xml version="1.0" encoding="UTF-8" standalone="yes"?>
<Relationships xmlns="http://schemas.openxmlformats.org/package/2006/relationships"><Relationship Id="rId2" Type="http://schemas.openxmlformats.org/officeDocument/2006/relationships/hyperlink" Target="#'Problem 1 (2)'!A1"/><Relationship Id="rId1" Type="http://schemas.openxmlformats.org/officeDocument/2006/relationships/hyperlink" Target="#'Exam Content '!A1"/></Relationships>
</file>

<file path=xl/drawings/_rels/drawing4.xml.rels><?xml version="1.0" encoding="UTF-8" standalone="yes"?>
<Relationships xmlns="http://schemas.openxmlformats.org/package/2006/relationships"><Relationship Id="rId1" Type="http://schemas.openxmlformats.org/officeDocument/2006/relationships/hyperlink" Target="#'Problem 1'!A1"/></Relationships>
</file>

<file path=xl/drawings/_rels/drawing5.xml.rels><?xml version="1.0" encoding="UTF-8" standalone="yes"?>
<Relationships xmlns="http://schemas.openxmlformats.org/package/2006/relationships"><Relationship Id="rId1" Type="http://schemas.openxmlformats.org/officeDocument/2006/relationships/hyperlink" Target="#'Problem 2'!A1"/></Relationships>
</file>

<file path=xl/drawings/_rels/drawing6.xml.rels><?xml version="1.0" encoding="UTF-8" standalone="yes"?>
<Relationships xmlns="http://schemas.openxmlformats.org/package/2006/relationships"><Relationship Id="rId2" Type="http://schemas.openxmlformats.org/officeDocument/2006/relationships/hyperlink" Target="#'Problem 2 (2)'!A1"/><Relationship Id="rId1" Type="http://schemas.openxmlformats.org/officeDocument/2006/relationships/hyperlink" Target="#'Exam Content '!A1"/></Relationships>
</file>

<file path=xl/drawings/_rels/drawing7.xml.rels><?xml version="1.0" encoding="UTF-8" standalone="yes"?>
<Relationships xmlns="http://schemas.openxmlformats.org/package/2006/relationships"><Relationship Id="rId1" Type="http://schemas.openxmlformats.org/officeDocument/2006/relationships/hyperlink" Target="#'Problem 3'!A1"/></Relationships>
</file>

<file path=xl/drawings/_rels/drawing8.xml.rels><?xml version="1.0" encoding="UTF-8" standalone="yes"?>
<Relationships xmlns="http://schemas.openxmlformats.org/package/2006/relationships"><Relationship Id="rId2" Type="http://schemas.openxmlformats.org/officeDocument/2006/relationships/hyperlink" Target="#'Problem 3 (2)'!A1"/><Relationship Id="rId1" Type="http://schemas.openxmlformats.org/officeDocument/2006/relationships/hyperlink" Target="#'Exam Content '!A1"/></Relationships>
</file>

<file path=xl/drawings/_rels/drawing9.xml.rels><?xml version="1.0" encoding="UTF-8" standalone="yes"?>
<Relationships xmlns="http://schemas.openxmlformats.org/package/2006/relationships"><Relationship Id="rId3" Type="http://schemas.openxmlformats.org/officeDocument/2006/relationships/customXml" Target="../ink/ink1.xml"/><Relationship Id="rId2" Type="http://schemas.openxmlformats.org/officeDocument/2006/relationships/image" Target="../media/image1.png"/><Relationship Id="rId1" Type="http://schemas.openxmlformats.org/officeDocument/2006/relationships/hyperlink" Target="#'Problem 4'!A1"/><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12</xdr:col>
      <xdr:colOff>226333</xdr:colOff>
      <xdr:row>2</xdr:row>
      <xdr:rowOff>0</xdr:rowOff>
    </xdr:from>
    <xdr:to>
      <xdr:col>25</xdr:col>
      <xdr:colOff>390525</xdr:colOff>
      <xdr:row>8</xdr:row>
      <xdr:rowOff>168275</xdr:rowOff>
    </xdr:to>
    <xdr:sp macro="" textlink="">
      <xdr:nvSpPr>
        <xdr:cNvPr id="2" name="Rounded Rectangle 1">
          <a:extLst>
            <a:ext uri="{FF2B5EF4-FFF2-40B4-BE49-F238E27FC236}">
              <a16:creationId xmlns:a16="http://schemas.microsoft.com/office/drawing/2014/main" id="{00000000-0008-0000-0000-000002000000}"/>
            </a:ext>
          </a:extLst>
        </xdr:cNvPr>
        <xdr:cNvSpPr/>
      </xdr:nvSpPr>
      <xdr:spPr>
        <a:xfrm>
          <a:off x="9370333" y="620939"/>
          <a:ext cx="8088992" cy="1452336"/>
        </a:xfrm>
        <a:prstGeom prst="roundRect">
          <a:avLst/>
        </a:prstGeom>
        <a:solidFill>
          <a:srgbClr val="FFC000"/>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1"/>
              </a:solidFill>
              <a:latin typeface="Lucida Bright" panose="02040602050505020304" pitchFamily="18" charset="0"/>
            </a:rPr>
            <a:t>CSUSM</a:t>
          </a:r>
          <a:endParaRPr lang="en-US" sz="4000" b="1">
            <a:solidFill>
              <a:schemeClr val="tx1"/>
            </a:solidFill>
            <a:latin typeface="Lucida Bright" panose="02040602050505020304" pitchFamily="18" charset="0"/>
          </a:endParaRPr>
        </a:p>
      </xdr:txBody>
    </xdr:sp>
    <xdr:clientData/>
  </xdr:twoCellAnchor>
  <xdr:twoCellAnchor>
    <xdr:from>
      <xdr:col>16</xdr:col>
      <xdr:colOff>32660</xdr:colOff>
      <xdr:row>48</xdr:row>
      <xdr:rowOff>86179</xdr:rowOff>
    </xdr:from>
    <xdr:to>
      <xdr:col>21</xdr:col>
      <xdr:colOff>468089</xdr:colOff>
      <xdr:row>55</xdr:row>
      <xdr:rowOff>41275</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11615060" y="9611179"/>
          <a:ext cx="3483429" cy="128859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Click</a:t>
          </a:r>
          <a:r>
            <a:rPr lang="en-US" sz="2800" baseline="0">
              <a:solidFill>
                <a:schemeClr val="tx1"/>
              </a:solidFill>
              <a:latin typeface="Lucida Bright" panose="02040602050505020304" pitchFamily="18" charset="0"/>
            </a:rPr>
            <a:t> </a:t>
          </a:r>
          <a:r>
            <a:rPr lang="en-US" sz="2800" b="1">
              <a:solidFill>
                <a:schemeClr val="accent2">
                  <a:lumMod val="50000"/>
                </a:schemeClr>
              </a:solidFill>
              <a:latin typeface="Lucida Bright" panose="02040602050505020304" pitchFamily="18" charset="0"/>
            </a:rPr>
            <a:t>Here</a:t>
          </a:r>
          <a:r>
            <a:rPr lang="en-US" sz="2800">
              <a:solidFill>
                <a:schemeClr val="tx1"/>
              </a:solidFill>
              <a:latin typeface="Lucida Bright" panose="02040602050505020304" pitchFamily="18" charset="0"/>
            </a:rPr>
            <a:t> to Start</a:t>
          </a:r>
        </a:p>
      </xdr:txBody>
    </xdr:sp>
    <xdr:clientData/>
  </xdr:twoCellAnchor>
  <xdr:twoCellAnchor>
    <xdr:from>
      <xdr:col>12</xdr:col>
      <xdr:colOff>365125</xdr:colOff>
      <xdr:row>25</xdr:row>
      <xdr:rowOff>41728</xdr:rowOff>
    </xdr:from>
    <xdr:to>
      <xdr:col>25</xdr:col>
      <xdr:colOff>238125</xdr:colOff>
      <xdr:row>42</xdr:row>
      <xdr:rowOff>22225</xdr:rowOff>
    </xdr:to>
    <xdr:sp macro="" textlink="">
      <xdr:nvSpPr>
        <xdr:cNvPr id="11" name="Rounded Rectangle 3">
          <a:extLst>
            <a:ext uri="{FF2B5EF4-FFF2-40B4-BE49-F238E27FC236}">
              <a16:creationId xmlns:a16="http://schemas.microsoft.com/office/drawing/2014/main" id="{00000000-0008-0000-0000-00000B000000}"/>
            </a:ext>
          </a:extLst>
        </xdr:cNvPr>
        <xdr:cNvSpPr/>
      </xdr:nvSpPr>
      <xdr:spPr>
        <a:xfrm>
          <a:off x="7604125" y="4804228"/>
          <a:ext cx="7715250" cy="321899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5400" b="1" baseline="0">
              <a:solidFill>
                <a:schemeClr val="accent1">
                  <a:lumMod val="50000"/>
                </a:schemeClr>
              </a:solidFill>
              <a:latin typeface="Lucida Bright" panose="02040602050505020304" pitchFamily="18" charset="0"/>
            </a:rPr>
            <a:t>Test 1 Pretest 1</a:t>
          </a:r>
        </a:p>
        <a:p>
          <a:pPr algn="ctr"/>
          <a:r>
            <a:rPr lang="en-US" sz="5400" b="1" baseline="0">
              <a:solidFill>
                <a:srgbClr val="C00000"/>
              </a:solidFill>
              <a:latin typeface="Lucida Bright" panose="02040602050505020304" pitchFamily="18" charset="0"/>
            </a:rPr>
            <a:t>with Answers</a:t>
          </a:r>
        </a:p>
        <a:p>
          <a:pPr algn="ctr"/>
          <a:endParaRPr lang="en-US" sz="3600" b="1" baseline="0">
            <a:solidFill>
              <a:schemeClr val="tx2">
                <a:lumMod val="50000"/>
              </a:schemeClr>
            </a:solidFill>
            <a:latin typeface="Lucida Bright" panose="02040602050505020304" pitchFamily="18" charset="0"/>
          </a:endParaRPr>
        </a:p>
        <a:p>
          <a:pPr algn="ctr"/>
          <a:r>
            <a:rPr lang="en-US" sz="3600" b="1" baseline="0">
              <a:solidFill>
                <a:schemeClr val="tx2">
                  <a:lumMod val="50000"/>
                </a:schemeClr>
              </a:solidFill>
              <a:latin typeface="Lucida Bright" panose="02040602050505020304" pitchFamily="18" charset="0"/>
            </a:rPr>
            <a:t>9/21/21</a:t>
          </a:r>
          <a:endParaRPr lang="en-US" sz="3600" b="1">
            <a:solidFill>
              <a:schemeClr val="tx2">
                <a:lumMod val="50000"/>
              </a:schemeClr>
            </a:solidFill>
            <a:latin typeface="Lucida Bright" panose="02040602050505020304" pitchFamily="18" charset="0"/>
          </a:endParaRPr>
        </a:p>
      </xdr:txBody>
    </xdr:sp>
    <xdr:clientData/>
  </xdr:twoCellAnchor>
  <xdr:twoCellAnchor>
    <xdr:from>
      <xdr:col>16</xdr:col>
      <xdr:colOff>73935</xdr:colOff>
      <xdr:row>13</xdr:row>
      <xdr:rowOff>156029</xdr:rowOff>
    </xdr:from>
    <xdr:to>
      <xdr:col>21</xdr:col>
      <xdr:colOff>509364</xdr:colOff>
      <xdr:row>20</xdr:row>
      <xdr:rowOff>111125</xdr:rowOff>
    </xdr:to>
    <xdr:sp macro="" textlink="">
      <xdr:nvSpPr>
        <xdr:cNvPr id="12" name="Rounded Rectangle 3">
          <a:extLst>
            <a:ext uri="{FF2B5EF4-FFF2-40B4-BE49-F238E27FC236}">
              <a16:creationId xmlns:a16="http://schemas.microsoft.com/office/drawing/2014/main" id="{00000000-0008-0000-0000-00000C000000}"/>
            </a:ext>
          </a:extLst>
        </xdr:cNvPr>
        <xdr:cNvSpPr/>
      </xdr:nvSpPr>
      <xdr:spPr>
        <a:xfrm>
          <a:off x="11656335" y="3013529"/>
          <a:ext cx="3483429" cy="128859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400" b="1">
              <a:solidFill>
                <a:schemeClr val="tx2">
                  <a:lumMod val="50000"/>
                </a:schemeClr>
              </a:solidFill>
              <a:latin typeface="Lucida Bright" panose="02040602050505020304" pitchFamily="18" charset="0"/>
            </a:rPr>
            <a:t>BUS</a:t>
          </a:r>
          <a:r>
            <a:rPr lang="en-US" sz="4400" b="1" baseline="0">
              <a:solidFill>
                <a:schemeClr val="tx2">
                  <a:lumMod val="50000"/>
                </a:schemeClr>
              </a:solidFill>
              <a:latin typeface="Lucida Bright" panose="02040602050505020304" pitchFamily="18" charset="0"/>
            </a:rPr>
            <a:t> 324</a:t>
          </a:r>
          <a:endParaRPr lang="en-US" sz="4400" b="1">
            <a:solidFill>
              <a:schemeClr val="tx2">
                <a:lumMod val="50000"/>
              </a:schemeClr>
            </a:solidFill>
            <a:latin typeface="Lucida Bright" panose="020406020505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99219</xdr:colOff>
      <xdr:row>1</xdr:row>
      <xdr:rowOff>128134</xdr:rowOff>
    </xdr:from>
    <xdr:to>
      <xdr:col>3</xdr:col>
      <xdr:colOff>333375</xdr:colOff>
      <xdr:row>8</xdr:row>
      <xdr:rowOff>31750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708819" y="318634"/>
          <a:ext cx="1453356" cy="1237116"/>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4</xdr:col>
      <xdr:colOff>539750</xdr:colOff>
      <xdr:row>1</xdr:row>
      <xdr:rowOff>142875</xdr:rowOff>
    </xdr:from>
    <xdr:to>
      <xdr:col>13</xdr:col>
      <xdr:colOff>530678</xdr:colOff>
      <xdr:row>7</xdr:row>
      <xdr:rowOff>63500</xdr:rowOff>
    </xdr:to>
    <xdr:sp macro="" textlink="">
      <xdr:nvSpPr>
        <xdr:cNvPr id="15" name="Rounded Rectangle 1">
          <a:extLst>
            <a:ext uri="{FF2B5EF4-FFF2-40B4-BE49-F238E27FC236}">
              <a16:creationId xmlns:a16="http://schemas.microsoft.com/office/drawing/2014/main" id="{00000000-0008-0000-0500-00000F000000}"/>
            </a:ext>
          </a:extLst>
        </xdr:cNvPr>
        <xdr:cNvSpPr/>
      </xdr:nvSpPr>
      <xdr:spPr>
        <a:xfrm>
          <a:off x="2989036" y="333375"/>
          <a:ext cx="5501821" cy="106362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4</a:t>
          </a:r>
          <a:r>
            <a:rPr lang="en-US" sz="3200" b="1">
              <a:solidFill>
                <a:schemeClr val="accent2">
                  <a:lumMod val="50000"/>
                </a:schemeClr>
              </a:solidFill>
              <a:latin typeface="Lucida Bright" panose="02040602050505020304" pitchFamily="18" charset="0"/>
            </a:rPr>
            <a:t> </a:t>
          </a:r>
          <a:r>
            <a:rPr lang="en-US" sz="3200" b="1">
              <a:solidFill>
                <a:schemeClr val="accent4">
                  <a:lumMod val="50000"/>
                </a:schemeClr>
              </a:solidFill>
              <a:latin typeface="Lucida Bright" panose="02040602050505020304" pitchFamily="18" charset="0"/>
            </a:rPr>
            <a:t> </a:t>
          </a:r>
        </a:p>
      </xdr:txBody>
    </xdr:sp>
    <xdr:clientData/>
  </xdr:twoCellAnchor>
  <xdr:twoCellAnchor>
    <xdr:from>
      <xdr:col>15</xdr:col>
      <xdr:colOff>367393</xdr:colOff>
      <xdr:row>1</xdr:row>
      <xdr:rowOff>61232</xdr:rowOff>
    </xdr:from>
    <xdr:to>
      <xdr:col>15</xdr:col>
      <xdr:colOff>367393</xdr:colOff>
      <xdr:row>53</xdr:row>
      <xdr:rowOff>174897</xdr:rowOff>
    </xdr:to>
    <xdr:cxnSp macro="">
      <xdr:nvCxnSpPr>
        <xdr:cNvPr id="20" name="Straight Connector 19">
          <a:extLst>
            <a:ext uri="{FF2B5EF4-FFF2-40B4-BE49-F238E27FC236}">
              <a16:creationId xmlns:a16="http://schemas.microsoft.com/office/drawing/2014/main" id="{00000000-0008-0000-0500-000014000000}"/>
            </a:ext>
          </a:extLst>
        </xdr:cNvPr>
        <xdr:cNvCxnSpPr/>
      </xdr:nvCxnSpPr>
      <xdr:spPr>
        <a:xfrm flipH="1">
          <a:off x="9620250" y="251732"/>
          <a:ext cx="0" cy="1001966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192767</xdr:colOff>
      <xdr:row>2</xdr:row>
      <xdr:rowOff>138339</xdr:rowOff>
    </xdr:from>
    <xdr:to>
      <xdr:col>19</xdr:col>
      <xdr:colOff>938620</xdr:colOff>
      <xdr:row>6</xdr:row>
      <xdr:rowOff>108312</xdr:rowOff>
    </xdr:to>
    <xdr:sp macro="" textlink="">
      <xdr:nvSpPr>
        <xdr:cNvPr id="8" name="Rounded Rectangle 7">
          <a:extLst>
            <a:ext uri="{FF2B5EF4-FFF2-40B4-BE49-F238E27FC236}">
              <a16:creationId xmlns:a16="http://schemas.microsoft.com/office/drawing/2014/main" id="{00000000-0008-0000-0500-000008000000}"/>
            </a:ext>
          </a:extLst>
        </xdr:cNvPr>
        <xdr:cNvSpPr/>
      </xdr:nvSpPr>
      <xdr:spPr>
        <a:xfrm>
          <a:off x="10057946" y="519339"/>
          <a:ext cx="3589745" cy="73197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0</xdr:col>
      <xdr:colOff>605518</xdr:colOff>
      <xdr:row>11</xdr:row>
      <xdr:rowOff>170089</xdr:rowOff>
    </xdr:from>
    <xdr:to>
      <xdr:col>14</xdr:col>
      <xdr:colOff>546554</xdr:colOff>
      <xdr:row>31</xdr:row>
      <xdr:rowOff>108857</xdr:rowOff>
    </xdr:to>
    <xdr:sp macro="" textlink="">
      <xdr:nvSpPr>
        <xdr:cNvPr id="7" name="TextBox 6">
          <a:extLst>
            <a:ext uri="{FF2B5EF4-FFF2-40B4-BE49-F238E27FC236}">
              <a16:creationId xmlns:a16="http://schemas.microsoft.com/office/drawing/2014/main" id="{96BA90F8-BB14-48B2-B6C5-45CD2ECC856D}"/>
            </a:ext>
          </a:extLst>
        </xdr:cNvPr>
        <xdr:cNvSpPr txBox="1"/>
      </xdr:nvSpPr>
      <xdr:spPr>
        <a:xfrm>
          <a:off x="605518" y="2265589"/>
          <a:ext cx="8513536" cy="374876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bg1"/>
              </a:solidFill>
              <a:latin typeface="Lucida Bright" panose="02040602050505020304" pitchFamily="18" charset="0"/>
            </a:rPr>
            <a:t>Lund 210</a:t>
          </a:r>
        </a:p>
        <a:p>
          <a:r>
            <a:rPr lang="en-US" sz="2400" baseline="0">
              <a:latin typeface="Lucida Bright" panose="02040602050505020304" pitchFamily="18" charset="0"/>
            </a:rPr>
            <a:t>The weekly incomes of shift foremen in the glass industry follow the normal probability distribution with a mean of $1,000 and a standard deviation of $100.</a:t>
          </a:r>
        </a:p>
        <a:p>
          <a:endParaRPr lang="en-US" sz="2400" baseline="0">
            <a:latin typeface="Lucida Bright" panose="02040602050505020304" pitchFamily="18" charset="0"/>
          </a:endParaRPr>
        </a:p>
        <a:p>
          <a:r>
            <a:rPr lang="en-US" sz="2400" baseline="0">
              <a:latin typeface="Lucida Bright" panose="02040602050505020304" pitchFamily="18" charset="0"/>
            </a:rPr>
            <a:t>What is the probability of selecting a shift foreman in the glass industry whose income is between $790 and $1,000?</a:t>
          </a:r>
        </a:p>
      </xdr:txBody>
    </xdr:sp>
    <xdr:clientData/>
  </xdr:twoCellAnchor>
  <xdr:twoCellAnchor>
    <xdr:from>
      <xdr:col>20</xdr:col>
      <xdr:colOff>367392</xdr:colOff>
      <xdr:row>2</xdr:row>
      <xdr:rowOff>95251</xdr:rowOff>
    </xdr:from>
    <xdr:to>
      <xdr:col>22</xdr:col>
      <xdr:colOff>17687</xdr:colOff>
      <xdr:row>6</xdr:row>
      <xdr:rowOff>95251</xdr:rowOff>
    </xdr:to>
    <xdr:sp macro="" textlink="">
      <xdr:nvSpPr>
        <xdr:cNvPr id="9" name="Rounded Rectangle 6">
          <a:hlinkClick xmlns:r="http://schemas.openxmlformats.org/officeDocument/2006/relationships" r:id="rId2"/>
          <a:extLst>
            <a:ext uri="{FF2B5EF4-FFF2-40B4-BE49-F238E27FC236}">
              <a16:creationId xmlns:a16="http://schemas.microsoft.com/office/drawing/2014/main" id="{50FA9681-AB2F-4712-A129-67CCA660A2FC}"/>
            </a:ext>
          </a:extLst>
        </xdr:cNvPr>
        <xdr:cNvSpPr/>
      </xdr:nvSpPr>
      <xdr:spPr>
        <a:xfrm>
          <a:off x="14219463" y="476251"/>
          <a:ext cx="1378403" cy="762000"/>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Check</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440691</xdr:colOff>
      <xdr:row>2</xdr:row>
      <xdr:rowOff>81643</xdr:rowOff>
    </xdr:from>
    <xdr:to>
      <xdr:col>9</xdr:col>
      <xdr:colOff>381000</xdr:colOff>
      <xdr:row>6</xdr:row>
      <xdr:rowOff>157843</xdr:rowOff>
    </xdr:to>
    <xdr:sp macro="" textlink="">
      <xdr:nvSpPr>
        <xdr:cNvPr id="2" name="Rounded Rectangle 1">
          <a:extLst>
            <a:ext uri="{FF2B5EF4-FFF2-40B4-BE49-F238E27FC236}">
              <a16:creationId xmlns:a16="http://schemas.microsoft.com/office/drawing/2014/main" id="{4C138209-1EC4-4B63-8877-43B54E40918B}"/>
            </a:ext>
          </a:extLst>
        </xdr:cNvPr>
        <xdr:cNvSpPr/>
      </xdr:nvSpPr>
      <xdr:spPr>
        <a:xfrm>
          <a:off x="2898141" y="462643"/>
          <a:ext cx="492188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Check Problem </a:t>
          </a:r>
          <a:r>
            <a:rPr lang="en-US" sz="3200" b="1">
              <a:solidFill>
                <a:srgbClr val="FF0000"/>
              </a:solidFill>
              <a:latin typeface="Lucida Bright" panose="02040602050505020304" pitchFamily="18" charset="0"/>
            </a:rPr>
            <a:t>5</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B31B495C-16D8-4E37-91B1-03A136F8DB76}"/>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609600</xdr:colOff>
      <xdr:row>9</xdr:row>
      <xdr:rowOff>26670</xdr:rowOff>
    </xdr:from>
    <xdr:to>
      <xdr:col>10</xdr:col>
      <xdr:colOff>628197</xdr:colOff>
      <xdr:row>37</xdr:row>
      <xdr:rowOff>119743</xdr:rowOff>
    </xdr:to>
    <xdr:cxnSp macro="">
      <xdr:nvCxnSpPr>
        <xdr:cNvPr id="5" name="Straight Connector 4">
          <a:extLst>
            <a:ext uri="{FF2B5EF4-FFF2-40B4-BE49-F238E27FC236}">
              <a16:creationId xmlns:a16="http://schemas.microsoft.com/office/drawing/2014/main" id="{F32FA8C4-C209-4791-8D3D-DD280F25F076}"/>
            </a:ext>
          </a:extLst>
        </xdr:cNvPr>
        <xdr:cNvCxnSpPr/>
      </xdr:nvCxnSpPr>
      <xdr:spPr>
        <a:xfrm flipH="1">
          <a:off x="9873343" y="1692184"/>
          <a:ext cx="18597" cy="740827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1068160</xdr:colOff>
      <xdr:row>2</xdr:row>
      <xdr:rowOff>161018</xdr:rowOff>
    </xdr:from>
    <xdr:to>
      <xdr:col>15</xdr:col>
      <xdr:colOff>29209</xdr:colOff>
      <xdr:row>6</xdr:row>
      <xdr:rowOff>130991</xdr:rowOff>
    </xdr:to>
    <xdr:sp macro="" textlink="">
      <xdr:nvSpPr>
        <xdr:cNvPr id="6" name="Rounded Rectangle 8">
          <a:extLst>
            <a:ext uri="{FF2B5EF4-FFF2-40B4-BE49-F238E27FC236}">
              <a16:creationId xmlns:a16="http://schemas.microsoft.com/office/drawing/2014/main" id="{57FDD5F5-C178-4F87-8865-E36A215EE801}"/>
            </a:ext>
          </a:extLst>
        </xdr:cNvPr>
        <xdr:cNvSpPr/>
      </xdr:nvSpPr>
      <xdr:spPr>
        <a:xfrm>
          <a:off x="10078810" y="542018"/>
          <a:ext cx="3552099" cy="73197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editAs="oneCell">
    <xdr:from>
      <xdr:col>10</xdr:col>
      <xdr:colOff>734787</xdr:colOff>
      <xdr:row>20</xdr:row>
      <xdr:rowOff>68035</xdr:rowOff>
    </xdr:from>
    <xdr:to>
      <xdr:col>18</xdr:col>
      <xdr:colOff>217716</xdr:colOff>
      <xdr:row>31</xdr:row>
      <xdr:rowOff>138999</xdr:rowOff>
    </xdr:to>
    <xdr:pic>
      <xdr:nvPicPr>
        <xdr:cNvPr id="9" name="Picture 8" descr="6.5.1. What do we mean by &quot;Normal&quot; data?">
          <a:extLst>
            <a:ext uri="{FF2B5EF4-FFF2-40B4-BE49-F238E27FC236}">
              <a16:creationId xmlns:a16="http://schemas.microsoft.com/office/drawing/2014/main" id="{6C6FE614-7918-4607-9CDF-6A24512BEA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83537" y="3878035"/>
          <a:ext cx="5932715" cy="3758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27214</xdr:colOff>
      <xdr:row>27</xdr:row>
      <xdr:rowOff>340179</xdr:rowOff>
    </xdr:from>
    <xdr:to>
      <xdr:col>12</xdr:col>
      <xdr:colOff>54428</xdr:colOff>
      <xdr:row>30</xdr:row>
      <xdr:rowOff>190500</xdr:rowOff>
    </xdr:to>
    <xdr:cxnSp macro="">
      <xdr:nvCxnSpPr>
        <xdr:cNvPr id="11" name="Straight Connector 10">
          <a:extLst>
            <a:ext uri="{FF2B5EF4-FFF2-40B4-BE49-F238E27FC236}">
              <a16:creationId xmlns:a16="http://schemas.microsoft.com/office/drawing/2014/main" id="{7CB91508-808C-4C0E-8169-0DF99749402E}"/>
            </a:ext>
          </a:extLst>
        </xdr:cNvPr>
        <xdr:cNvCxnSpPr/>
      </xdr:nvCxnSpPr>
      <xdr:spPr>
        <a:xfrm>
          <a:off x="11484428" y="6286500"/>
          <a:ext cx="27214" cy="111578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680186</xdr:colOff>
      <xdr:row>37</xdr:row>
      <xdr:rowOff>40667</xdr:rowOff>
    </xdr:from>
    <xdr:to>
      <xdr:col>12</xdr:col>
      <xdr:colOff>680546</xdr:colOff>
      <xdr:row>37</xdr:row>
      <xdr:rowOff>41027</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
          <xdr14:nvContentPartPr>
            <xdr14:cNvPr id="20" name="Ink 19">
              <a:extLst>
                <a:ext uri="{FF2B5EF4-FFF2-40B4-BE49-F238E27FC236}">
                  <a16:creationId xmlns:a16="http://schemas.microsoft.com/office/drawing/2014/main" id="{4ED85D98-9241-4B0C-93C9-411D32A5ECCB}"/>
                </a:ext>
              </a:extLst>
            </xdr14:cNvPr>
            <xdr14:cNvContentPartPr/>
          </xdr14:nvContentPartPr>
          <xdr14:nvPr macro=""/>
          <xdr14:xfrm>
            <a:off x="12137400" y="9361560"/>
            <a:ext cx="360" cy="360"/>
          </xdr14:xfrm>
        </xdr:contentPart>
      </mc:Choice>
      <mc:Fallback xmlns="">
        <xdr:pic>
          <xdr:nvPicPr>
            <xdr:cNvPr id="20" name="Ink 19">
              <a:extLst>
                <a:ext uri="{FF2B5EF4-FFF2-40B4-BE49-F238E27FC236}">
                  <a16:creationId xmlns:a16="http://schemas.microsoft.com/office/drawing/2014/main" id="{4ED85D98-9241-4B0C-93C9-411D32A5ECCB}"/>
                </a:ext>
              </a:extLst>
            </xdr:cNvPr>
            <xdr:cNvPicPr/>
          </xdr:nvPicPr>
          <xdr:blipFill>
            <a:blip xmlns:r="http://schemas.openxmlformats.org/officeDocument/2006/relationships" r:embed="rId10"/>
            <a:stretch>
              <a:fillRect/>
            </a:stretch>
          </xdr:blipFill>
          <xdr:spPr>
            <a:xfrm>
              <a:off x="12074400" y="8983560"/>
              <a:ext cx="126000" cy="756000"/>
            </a:xfrm>
            <a:prstGeom prst="rect">
              <a:avLst/>
            </a:prstGeom>
          </xdr:spPr>
        </xdr:pic>
      </mc:Fallback>
    </mc:AlternateContent>
    <xdr:clientData/>
  </xdr:twoCellAnchor>
  <xdr:twoCellAnchor>
    <xdr:from>
      <xdr:col>10</xdr:col>
      <xdr:colOff>1129391</xdr:colOff>
      <xdr:row>24</xdr:row>
      <xdr:rowOff>163285</xdr:rowOff>
    </xdr:from>
    <xdr:to>
      <xdr:col>12</xdr:col>
      <xdr:colOff>176893</xdr:colOff>
      <xdr:row>26</xdr:row>
      <xdr:rowOff>231647</xdr:rowOff>
    </xdr:to>
    <xdr:sp macro="" textlink="">
      <xdr:nvSpPr>
        <xdr:cNvPr id="21" name="Speech Bubble: Rectangle with Corners Rounded 20">
          <a:extLst>
            <a:ext uri="{FF2B5EF4-FFF2-40B4-BE49-F238E27FC236}">
              <a16:creationId xmlns:a16="http://schemas.microsoft.com/office/drawing/2014/main" id="{CEF45DC0-8A64-4204-B5EB-45DBFC82EC30}"/>
            </a:ext>
          </a:extLst>
        </xdr:cNvPr>
        <xdr:cNvSpPr/>
      </xdr:nvSpPr>
      <xdr:spPr>
        <a:xfrm>
          <a:off x="10178141" y="5293178"/>
          <a:ext cx="1455966" cy="612648"/>
        </a:xfrm>
        <a:prstGeom prst="wedgeRoundRectCallout">
          <a:avLst>
            <a:gd name="adj1" fmla="val 29539"/>
            <a:gd name="adj2" fmla="val 27349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latin typeface="Lucida Bright" panose="02040602050505020304" pitchFamily="18" charset="0"/>
            </a:rPr>
            <a:t>4% or 0.04</a:t>
          </a:r>
        </a:p>
      </xdr:txBody>
    </xdr:sp>
    <xdr:clientData/>
  </xdr:twoCellAnchor>
  <xdr:twoCellAnchor>
    <xdr:from>
      <xdr:col>10</xdr:col>
      <xdr:colOff>1183822</xdr:colOff>
      <xdr:row>32</xdr:row>
      <xdr:rowOff>231322</xdr:rowOff>
    </xdr:from>
    <xdr:to>
      <xdr:col>14</xdr:col>
      <xdr:colOff>408215</xdr:colOff>
      <xdr:row>35</xdr:row>
      <xdr:rowOff>95250</xdr:rowOff>
    </xdr:to>
    <xdr:sp macro="" textlink="">
      <xdr:nvSpPr>
        <xdr:cNvPr id="22" name="TextBox 21">
          <a:extLst>
            <a:ext uri="{FF2B5EF4-FFF2-40B4-BE49-F238E27FC236}">
              <a16:creationId xmlns:a16="http://schemas.microsoft.com/office/drawing/2014/main" id="{E40291D1-90D8-4815-829B-6FBE5C44CABD}"/>
            </a:ext>
          </a:extLst>
        </xdr:cNvPr>
        <xdr:cNvSpPr txBox="1"/>
      </xdr:nvSpPr>
      <xdr:spPr>
        <a:xfrm>
          <a:off x="10232572" y="8001001"/>
          <a:ext cx="3048000" cy="70757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NORMSINV(0.04) = </a:t>
          </a:r>
        </a:p>
      </xdr:txBody>
    </xdr:sp>
    <xdr:clientData/>
  </xdr:twoCellAnchor>
  <xdr:twoCellAnchor>
    <xdr:from>
      <xdr:col>9</xdr:col>
      <xdr:colOff>810986</xdr:colOff>
      <xdr:row>42</xdr:row>
      <xdr:rowOff>274866</xdr:rowOff>
    </xdr:from>
    <xdr:to>
      <xdr:col>16</xdr:col>
      <xdr:colOff>136072</xdr:colOff>
      <xdr:row>49</xdr:row>
      <xdr:rowOff>163287</xdr:rowOff>
    </xdr:to>
    <xdr:sp macro="" textlink="">
      <xdr:nvSpPr>
        <xdr:cNvPr id="39" name="TextBox 38">
          <a:extLst>
            <a:ext uri="{FF2B5EF4-FFF2-40B4-BE49-F238E27FC236}">
              <a16:creationId xmlns:a16="http://schemas.microsoft.com/office/drawing/2014/main" id="{CAD5D99F-B65C-43F8-9349-D56482F756D3}"/>
            </a:ext>
          </a:extLst>
        </xdr:cNvPr>
        <xdr:cNvSpPr txBox="1"/>
      </xdr:nvSpPr>
      <xdr:spPr>
        <a:xfrm>
          <a:off x="8281307" y="10398580"/>
          <a:ext cx="5938158" cy="142602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-1.7507 = (x - </a:t>
          </a:r>
          <a:r>
            <a:rPr lang="el-GR" sz="2400" baseline="0">
              <a:latin typeface="Times New Roman" panose="02020603050405020304" pitchFamily="18" charset="0"/>
              <a:cs typeface="Times New Roman" panose="02020603050405020304" pitchFamily="18" charset="0"/>
            </a:rPr>
            <a:t>μ</a:t>
          </a:r>
          <a:r>
            <a:rPr lang="en-US" sz="2400" baseline="0">
              <a:latin typeface="Times New Roman" panose="02020603050405020304" pitchFamily="18" charset="0"/>
              <a:cs typeface="Times New Roman" panose="02020603050405020304" pitchFamily="18" charset="0"/>
            </a:rPr>
            <a:t>)/</a:t>
          </a:r>
          <a:r>
            <a:rPr lang="el-GR" sz="2400" baseline="0">
              <a:latin typeface="Calibri" panose="020F0502020204030204" pitchFamily="34" charset="0"/>
              <a:cs typeface="Calibri" panose="020F0502020204030204" pitchFamily="34" charset="0"/>
            </a:rPr>
            <a:t>σ</a:t>
          </a:r>
          <a:r>
            <a:rPr lang="en-US" sz="2400" baseline="0">
              <a:latin typeface="Times New Roman" panose="02020603050405020304" pitchFamily="18" charset="0"/>
              <a:cs typeface="Times New Roman" panose="02020603050405020304" pitchFamily="18" charset="0"/>
            </a:rPr>
            <a:t> = (x - 67,900)/2,050 </a:t>
          </a:r>
        </a:p>
        <a:p>
          <a:r>
            <a:rPr lang="en-US" sz="2400" baseline="0">
              <a:latin typeface="Times New Roman" panose="02020603050405020304" pitchFamily="18" charset="0"/>
              <a:cs typeface="Times New Roman" panose="02020603050405020304" pitchFamily="18" charset="0"/>
            </a:rPr>
            <a:t>x = -1.7507* 2,050 +67,900</a:t>
          </a:r>
        </a:p>
      </xdr:txBody>
    </xdr:sp>
    <xdr:clientData/>
  </xdr:twoCellAnchor>
  <xdr:oneCellAnchor>
    <xdr:from>
      <xdr:col>11</xdr:col>
      <xdr:colOff>707569</xdr:colOff>
      <xdr:row>30</xdr:row>
      <xdr:rowOff>149677</xdr:rowOff>
    </xdr:from>
    <xdr:ext cx="938893" cy="342786"/>
    <xdr:sp macro="" textlink="">
      <xdr:nvSpPr>
        <xdr:cNvPr id="41" name="TextBox 40">
          <a:extLst>
            <a:ext uri="{FF2B5EF4-FFF2-40B4-BE49-F238E27FC236}">
              <a16:creationId xmlns:a16="http://schemas.microsoft.com/office/drawing/2014/main" id="{7835022B-5BD1-4106-A905-413E9A486A50}"/>
            </a:ext>
          </a:extLst>
        </xdr:cNvPr>
        <xdr:cNvSpPr txBox="1"/>
      </xdr:nvSpPr>
      <xdr:spPr>
        <a:xfrm>
          <a:off x="11048998" y="7361463"/>
          <a:ext cx="938893"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b="1">
              <a:solidFill>
                <a:schemeClr val="tx2">
                  <a:lumMod val="50000"/>
                </a:schemeClr>
              </a:solidFill>
            </a:rPr>
            <a:t>-1.7507</a:t>
          </a:r>
        </a:p>
      </xdr:txBody>
    </xdr:sp>
    <xdr:clientData/>
  </xdr:oneCellAnchor>
  <xdr:twoCellAnchor>
    <xdr:from>
      <xdr:col>10</xdr:col>
      <xdr:colOff>1023257</xdr:colOff>
      <xdr:row>9</xdr:row>
      <xdr:rowOff>179616</xdr:rowOff>
    </xdr:from>
    <xdr:to>
      <xdr:col>17</xdr:col>
      <xdr:colOff>560614</xdr:colOff>
      <xdr:row>14</xdr:row>
      <xdr:rowOff>2723</xdr:rowOff>
    </xdr:to>
    <xdr:sp macro="" textlink="">
      <xdr:nvSpPr>
        <xdr:cNvPr id="25" name="TextBox 24">
          <a:extLst>
            <a:ext uri="{FF2B5EF4-FFF2-40B4-BE49-F238E27FC236}">
              <a16:creationId xmlns:a16="http://schemas.microsoft.com/office/drawing/2014/main" id="{BACCB577-2E3F-4036-8663-68410B3B731C}"/>
            </a:ext>
          </a:extLst>
        </xdr:cNvPr>
        <xdr:cNvSpPr txBox="1"/>
      </xdr:nvSpPr>
      <xdr:spPr>
        <a:xfrm>
          <a:off x="10072007" y="1894116"/>
          <a:ext cx="5170714" cy="77560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Step 1: Calculate the z value</a:t>
          </a:r>
        </a:p>
      </xdr:txBody>
    </xdr:sp>
    <xdr:clientData/>
  </xdr:twoCellAnchor>
  <xdr:twoCellAnchor>
    <xdr:from>
      <xdr:col>10</xdr:col>
      <xdr:colOff>658587</xdr:colOff>
      <xdr:row>37</xdr:row>
      <xdr:rowOff>73481</xdr:rowOff>
    </xdr:from>
    <xdr:to>
      <xdr:col>17</xdr:col>
      <xdr:colOff>195944</xdr:colOff>
      <xdr:row>41</xdr:row>
      <xdr:rowOff>5445</xdr:rowOff>
    </xdr:to>
    <xdr:sp macro="" textlink="">
      <xdr:nvSpPr>
        <xdr:cNvPr id="27" name="TextBox 26">
          <a:extLst>
            <a:ext uri="{FF2B5EF4-FFF2-40B4-BE49-F238E27FC236}">
              <a16:creationId xmlns:a16="http://schemas.microsoft.com/office/drawing/2014/main" id="{BEB889AC-8657-462C-9217-CBCF1506E406}"/>
            </a:ext>
          </a:extLst>
        </xdr:cNvPr>
        <xdr:cNvSpPr txBox="1"/>
      </xdr:nvSpPr>
      <xdr:spPr>
        <a:xfrm>
          <a:off x="9707337" y="9163052"/>
          <a:ext cx="5170714" cy="77560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Step 2: Solve for x</a:t>
          </a:r>
        </a:p>
      </xdr:txBody>
    </xdr:sp>
    <xdr:clientData/>
  </xdr:twoCellAnchor>
  <xdr:twoCellAnchor>
    <xdr:from>
      <xdr:col>0</xdr:col>
      <xdr:colOff>261258</xdr:colOff>
      <xdr:row>12</xdr:row>
      <xdr:rowOff>174172</xdr:rowOff>
    </xdr:from>
    <xdr:to>
      <xdr:col>10</xdr:col>
      <xdr:colOff>18235</xdr:colOff>
      <xdr:row>34</xdr:row>
      <xdr:rowOff>10886</xdr:rowOff>
    </xdr:to>
    <xdr:sp macro="" textlink="">
      <xdr:nvSpPr>
        <xdr:cNvPr id="18" name="TextBox 17">
          <a:extLst>
            <a:ext uri="{FF2B5EF4-FFF2-40B4-BE49-F238E27FC236}">
              <a16:creationId xmlns:a16="http://schemas.microsoft.com/office/drawing/2014/main" id="{F62F4C37-D683-43DA-B3F2-42398A2DAABA}"/>
            </a:ext>
          </a:extLst>
        </xdr:cNvPr>
        <xdr:cNvSpPr txBox="1"/>
      </xdr:nvSpPr>
      <xdr:spPr>
        <a:xfrm>
          <a:off x="261258" y="2394858"/>
          <a:ext cx="9020720" cy="5834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800">
              <a:solidFill>
                <a:schemeClr val="bg1"/>
              </a:solidFill>
              <a:effectLst/>
              <a:latin typeface="Lucida Bright" panose="02040602050505020304" pitchFamily="18" charset="0"/>
              <a:ea typeface="Calibri"/>
              <a:cs typeface="Times New Roman"/>
            </a:rPr>
            <a:t>Lund 215</a:t>
          </a:r>
        </a:p>
        <a:p>
          <a:pPr marL="0" marR="0">
            <a:lnSpc>
              <a:spcPct val="115000"/>
            </a:lnSpc>
            <a:spcBef>
              <a:spcPts val="0"/>
            </a:spcBef>
            <a:spcAft>
              <a:spcPts val="1000"/>
            </a:spcAft>
          </a:pPr>
          <a:r>
            <a:rPr lang="en-US" sz="2400">
              <a:effectLst/>
              <a:latin typeface="Lucida Bright" panose="02040602050505020304" pitchFamily="18" charset="0"/>
              <a:ea typeface="Calibri"/>
              <a:cs typeface="Times New Roman"/>
            </a:rPr>
            <a:t>The quality control tests at the Best</a:t>
          </a:r>
          <a:r>
            <a:rPr lang="en-US" sz="2400" baseline="0">
              <a:effectLst/>
              <a:latin typeface="Lucida Bright" panose="02040602050505020304" pitchFamily="18" charset="0"/>
              <a:ea typeface="Calibri"/>
              <a:cs typeface="Times New Roman"/>
            </a:rPr>
            <a:t> Tire Company reveal that the mean mileage for Premium Sport model of performance tire is </a:t>
          </a:r>
          <a:r>
            <a:rPr lang="en-US" sz="2400" b="1" baseline="0">
              <a:solidFill>
                <a:srgbClr val="FF0000"/>
              </a:solidFill>
              <a:effectLst/>
              <a:latin typeface="Lucida Bright" panose="02040602050505020304" pitchFamily="18" charset="0"/>
              <a:ea typeface="Calibri"/>
              <a:cs typeface="Times New Roman"/>
            </a:rPr>
            <a:t>67,900 </a:t>
          </a:r>
          <a:r>
            <a:rPr lang="en-US" sz="2400" baseline="0">
              <a:effectLst/>
              <a:latin typeface="Lucida Bright" panose="02040602050505020304" pitchFamily="18" charset="0"/>
              <a:ea typeface="Calibri"/>
              <a:cs typeface="Times New Roman"/>
            </a:rPr>
            <a:t>with a standard deviation of </a:t>
          </a:r>
          <a:r>
            <a:rPr lang="en-US" sz="2400" b="1" baseline="0">
              <a:solidFill>
                <a:srgbClr val="FF0000"/>
              </a:solidFill>
              <a:effectLst/>
              <a:latin typeface="Lucida Bright" panose="02040602050505020304" pitchFamily="18" charset="0"/>
              <a:ea typeface="Calibri"/>
              <a:cs typeface="Times New Roman"/>
            </a:rPr>
            <a:t>2,050</a:t>
          </a:r>
          <a:r>
            <a:rPr lang="en-US" sz="2400" baseline="0">
              <a:effectLst/>
              <a:latin typeface="Lucida Bright" panose="02040602050505020304" pitchFamily="18" charset="0"/>
              <a:ea typeface="Calibri"/>
              <a:cs typeface="Times New Roman"/>
            </a:rPr>
            <a:t> miles. </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The distribution of miles for the population of this model of tires follows the normal probability distribution. </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What is the minimum guaranteed mileage that should be set for this model of tires? All tires that wear out before that point would be replaced for free (costs to be avoided).</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The company does not want to replace more that 4% of these tires.</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440691</xdr:colOff>
      <xdr:row>2</xdr:row>
      <xdr:rowOff>81643</xdr:rowOff>
    </xdr:from>
    <xdr:to>
      <xdr:col>9</xdr:col>
      <xdr:colOff>381000</xdr:colOff>
      <xdr:row>6</xdr:row>
      <xdr:rowOff>157843</xdr:rowOff>
    </xdr:to>
    <xdr:sp macro="" textlink="">
      <xdr:nvSpPr>
        <xdr:cNvPr id="2" name="Rounded Rectangle 1">
          <a:extLst>
            <a:ext uri="{FF2B5EF4-FFF2-40B4-BE49-F238E27FC236}">
              <a16:creationId xmlns:a16="http://schemas.microsoft.com/office/drawing/2014/main" id="{00000000-0008-0000-0600-000002000000}"/>
            </a:ext>
          </a:extLst>
        </xdr:cNvPr>
        <xdr:cNvSpPr/>
      </xdr:nvSpPr>
      <xdr:spPr>
        <a:xfrm>
          <a:off x="2903584" y="462643"/>
          <a:ext cx="494773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5</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481148</xdr:colOff>
      <xdr:row>9</xdr:row>
      <xdr:rowOff>178527</xdr:rowOff>
    </xdr:from>
    <xdr:to>
      <xdr:col>10</xdr:col>
      <xdr:colOff>238125</xdr:colOff>
      <xdr:row>36</xdr:row>
      <xdr:rowOff>65315</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481148" y="1844041"/>
          <a:ext cx="9020720" cy="697338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800">
              <a:solidFill>
                <a:schemeClr val="bg1"/>
              </a:solidFill>
              <a:effectLst/>
              <a:latin typeface="Lucida Bright" panose="02040602050505020304" pitchFamily="18" charset="0"/>
              <a:ea typeface="Calibri"/>
              <a:cs typeface="Times New Roman"/>
            </a:rPr>
            <a:t>Lund 215</a:t>
          </a:r>
        </a:p>
        <a:p>
          <a:pPr marL="0" marR="0">
            <a:lnSpc>
              <a:spcPct val="115000"/>
            </a:lnSpc>
            <a:spcBef>
              <a:spcPts val="0"/>
            </a:spcBef>
            <a:spcAft>
              <a:spcPts val="1000"/>
            </a:spcAft>
          </a:pPr>
          <a:r>
            <a:rPr lang="en-US" sz="2400">
              <a:effectLst/>
              <a:latin typeface="Lucida Bright" panose="02040602050505020304" pitchFamily="18" charset="0"/>
              <a:ea typeface="Calibri"/>
              <a:cs typeface="Times New Roman"/>
            </a:rPr>
            <a:t>The quality control tests at the Best</a:t>
          </a:r>
          <a:r>
            <a:rPr lang="en-US" sz="2400" baseline="0">
              <a:effectLst/>
              <a:latin typeface="Lucida Bright" panose="02040602050505020304" pitchFamily="18" charset="0"/>
              <a:ea typeface="Calibri"/>
              <a:cs typeface="Times New Roman"/>
            </a:rPr>
            <a:t> Tire Company reveal that the mean mileage for Premium Sport model of performance tire is 67,900 with a standard deviation of 2,050 miles. </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The distribution of miles for the population of this model of tires follows the normal probability distribution. </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What is the minimum guaranteed mileage that should be set for this model of tires? </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All tires that wear out before that point would be replaced for free (costs to be avoided). The company does not want to replace more than 4% of this type of tires.</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628197</xdr:colOff>
      <xdr:row>9</xdr:row>
      <xdr:rowOff>26670</xdr:rowOff>
    </xdr:from>
    <xdr:to>
      <xdr:col>10</xdr:col>
      <xdr:colOff>628197</xdr:colOff>
      <xdr:row>48</xdr:row>
      <xdr:rowOff>156210</xdr:rowOff>
    </xdr:to>
    <xdr:cxnSp macro="">
      <xdr:nvCxnSpPr>
        <xdr:cNvPr id="6" name="Straight Connector 5">
          <a:extLst>
            <a:ext uri="{FF2B5EF4-FFF2-40B4-BE49-F238E27FC236}">
              <a16:creationId xmlns:a16="http://schemas.microsoft.com/office/drawing/2014/main" id="{00000000-0008-0000-0600-000006000000}"/>
            </a:ext>
          </a:extLst>
        </xdr:cNvPr>
        <xdr:cNvCxnSpPr/>
      </xdr:nvCxnSpPr>
      <xdr:spPr>
        <a:xfrm flipH="1">
          <a:off x="9676947" y="1741170"/>
          <a:ext cx="0" cy="1026686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1027338</xdr:colOff>
      <xdr:row>2</xdr:row>
      <xdr:rowOff>120196</xdr:rowOff>
    </xdr:from>
    <xdr:to>
      <xdr:col>14</xdr:col>
      <xdr:colOff>763994</xdr:colOff>
      <xdr:row>6</xdr:row>
      <xdr:rowOff>176893</xdr:rowOff>
    </xdr:to>
    <xdr:sp macro="" textlink="">
      <xdr:nvSpPr>
        <xdr:cNvPr id="9" name="Rounded Rectangle 8">
          <a:extLst>
            <a:ext uri="{FF2B5EF4-FFF2-40B4-BE49-F238E27FC236}">
              <a16:creationId xmlns:a16="http://schemas.microsoft.com/office/drawing/2014/main" id="{00000000-0008-0000-0600-000009000000}"/>
            </a:ext>
          </a:extLst>
        </xdr:cNvPr>
        <xdr:cNvSpPr/>
      </xdr:nvSpPr>
      <xdr:spPr>
        <a:xfrm>
          <a:off x="10076088" y="501196"/>
          <a:ext cx="3560263" cy="818697"/>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16</xdr:col>
      <xdr:colOff>81643</xdr:colOff>
      <xdr:row>2</xdr:row>
      <xdr:rowOff>108857</xdr:rowOff>
    </xdr:from>
    <xdr:to>
      <xdr:col>18</xdr:col>
      <xdr:colOff>44903</xdr:colOff>
      <xdr:row>6</xdr:row>
      <xdr:rowOff>162832</xdr:rowOff>
    </xdr:to>
    <xdr:sp macro="" textlink="">
      <xdr:nvSpPr>
        <xdr:cNvPr id="8" name="Rounded Rectangle 6">
          <a:hlinkClick xmlns:r="http://schemas.openxmlformats.org/officeDocument/2006/relationships" r:id="rId2"/>
          <a:extLst>
            <a:ext uri="{FF2B5EF4-FFF2-40B4-BE49-F238E27FC236}">
              <a16:creationId xmlns:a16="http://schemas.microsoft.com/office/drawing/2014/main" id="{A453E1AA-B8C2-4A8D-B587-5A79DD4F9816}"/>
            </a:ext>
          </a:extLst>
        </xdr:cNvPr>
        <xdr:cNvSpPr/>
      </xdr:nvSpPr>
      <xdr:spPr>
        <a:xfrm>
          <a:off x="14165036" y="489857"/>
          <a:ext cx="1378403" cy="815975"/>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Check</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326571</xdr:colOff>
      <xdr:row>2</xdr:row>
      <xdr:rowOff>18142</xdr:rowOff>
    </xdr:from>
    <xdr:to>
      <xdr:col>8</xdr:col>
      <xdr:colOff>1347107</xdr:colOff>
      <xdr:row>7</xdr:row>
      <xdr:rowOff>31749</xdr:rowOff>
    </xdr:to>
    <xdr:sp macro="" textlink="">
      <xdr:nvSpPr>
        <xdr:cNvPr id="2" name="Rounded Rectangle 1">
          <a:extLst>
            <a:ext uri="{FF2B5EF4-FFF2-40B4-BE49-F238E27FC236}">
              <a16:creationId xmlns:a16="http://schemas.microsoft.com/office/drawing/2014/main" id="{B7267F0D-E657-4C03-BC63-79B11795136E}"/>
            </a:ext>
          </a:extLst>
        </xdr:cNvPr>
        <xdr:cNvSpPr/>
      </xdr:nvSpPr>
      <xdr:spPr>
        <a:xfrm>
          <a:off x="2784021" y="399142"/>
          <a:ext cx="5516336" cy="9661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Check Problem </a:t>
          </a:r>
          <a:r>
            <a:rPr lang="en-US" sz="3200" b="1">
              <a:solidFill>
                <a:srgbClr val="FF0000"/>
              </a:solidFill>
              <a:latin typeface="Lucida Bright" panose="02040602050505020304" pitchFamily="18" charset="0"/>
            </a:rPr>
            <a:t>6</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334735</xdr:colOff>
      <xdr:row>8</xdr:row>
      <xdr:rowOff>150311</xdr:rowOff>
    </xdr:from>
    <xdr:to>
      <xdr:col>9</xdr:col>
      <xdr:colOff>666750</xdr:colOff>
      <xdr:row>53</xdr:row>
      <xdr:rowOff>176893</xdr:rowOff>
    </xdr:to>
    <xdr:sp macro="" textlink="">
      <xdr:nvSpPr>
        <xdr:cNvPr id="3" name="TextBox 2">
          <a:extLst>
            <a:ext uri="{FF2B5EF4-FFF2-40B4-BE49-F238E27FC236}">
              <a16:creationId xmlns:a16="http://schemas.microsoft.com/office/drawing/2014/main" id="{5447031C-89E1-4BC0-96C5-55F1E029B627}"/>
            </a:ext>
          </a:extLst>
        </xdr:cNvPr>
        <xdr:cNvSpPr txBox="1"/>
      </xdr:nvSpPr>
      <xdr:spPr>
        <a:xfrm>
          <a:off x="334735" y="1674311"/>
          <a:ext cx="9026979" cy="963322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solidFill>
                <a:schemeClr val="bg1"/>
              </a:solidFill>
              <a:effectLst/>
              <a:latin typeface="+mn-lt"/>
              <a:ea typeface="Calibri"/>
              <a:cs typeface="Times New Roman"/>
            </a:rPr>
            <a:t>Lund 247</a:t>
          </a:r>
        </a:p>
        <a:p>
          <a:pPr marL="0" marR="0">
            <a:lnSpc>
              <a:spcPct val="115000"/>
            </a:lnSpc>
            <a:spcBef>
              <a:spcPts val="0"/>
            </a:spcBef>
            <a:spcAft>
              <a:spcPts val="1000"/>
            </a:spcAft>
          </a:pPr>
          <a:r>
            <a:rPr lang="en-US" sz="2400">
              <a:effectLst/>
              <a:latin typeface="Lucida Bright" panose="02040602050505020304" pitchFamily="18" charset="0"/>
              <a:ea typeface="Calibri"/>
              <a:cs typeface="Times New Roman"/>
            </a:rPr>
            <a:t>The QA department at Cola.Inc., maintains</a:t>
          </a:r>
          <a:r>
            <a:rPr lang="en-US" sz="2400" baseline="0">
              <a:effectLst/>
              <a:latin typeface="Lucida Bright" panose="02040602050505020304" pitchFamily="18" charset="0"/>
              <a:ea typeface="Calibri"/>
              <a:cs typeface="Times New Roman"/>
            </a:rPr>
            <a:t> records regarding the amount of cola in its jumbo bottle. The actual amount of cola in each bottle is critical, but varies a small amount from one bottle to the next. Cola Inc., does not wish to underfill the bottles, because it will have a problem with truth in labeling regulations.</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On the other hand, it cannot overfill each bottle, because it would be giving cola away, hence reducing its profits. </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Its records indicate that the amount of cola follows the normal probability distribution. The mean amount per bottle is </a:t>
          </a:r>
          <a:r>
            <a:rPr lang="en-US" sz="2400" b="1" baseline="0">
              <a:solidFill>
                <a:srgbClr val="C00000"/>
              </a:solidFill>
              <a:effectLst/>
              <a:latin typeface="Lucida Bright" panose="02040602050505020304" pitchFamily="18" charset="0"/>
              <a:ea typeface="Calibri"/>
              <a:cs typeface="Times New Roman"/>
            </a:rPr>
            <a:t>31.2 </a:t>
          </a:r>
          <a:r>
            <a:rPr lang="en-US" sz="2400" baseline="0">
              <a:effectLst/>
              <a:latin typeface="Lucida Bright" panose="02040602050505020304" pitchFamily="18" charset="0"/>
              <a:ea typeface="Calibri"/>
              <a:cs typeface="Times New Roman"/>
            </a:rPr>
            <a:t>ounces and the population standard deviation is </a:t>
          </a:r>
          <a:r>
            <a:rPr lang="en-US" sz="2400" b="1" baseline="0">
              <a:solidFill>
                <a:srgbClr val="C00000"/>
              </a:solidFill>
              <a:effectLst/>
              <a:latin typeface="Lucida Bright" panose="02040602050505020304" pitchFamily="18" charset="0"/>
              <a:ea typeface="Calibri"/>
              <a:cs typeface="Times New Roman"/>
            </a:rPr>
            <a:t>0.4</a:t>
          </a:r>
          <a:r>
            <a:rPr lang="en-US" sz="2400" baseline="0">
              <a:effectLst/>
              <a:latin typeface="Lucida Bright" panose="02040602050505020304" pitchFamily="18" charset="0"/>
              <a:ea typeface="Calibri"/>
              <a:cs typeface="Times New Roman"/>
            </a:rPr>
            <a:t> ounces.</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Today's sample of randomly selected </a:t>
          </a:r>
          <a:r>
            <a:rPr lang="en-US" sz="2400" b="1" baseline="0">
              <a:solidFill>
                <a:srgbClr val="C00000"/>
              </a:solidFill>
              <a:effectLst/>
              <a:latin typeface="Lucida Bright" panose="02040602050505020304" pitchFamily="18" charset="0"/>
              <a:ea typeface="Calibri"/>
              <a:cs typeface="Times New Roman"/>
            </a:rPr>
            <a:t>16</a:t>
          </a:r>
          <a:r>
            <a:rPr lang="en-US" sz="2400" baseline="0">
              <a:effectLst/>
              <a:latin typeface="Lucida Bright" panose="02040602050505020304" pitchFamily="18" charset="0"/>
              <a:ea typeface="Calibri"/>
              <a:cs typeface="Times New Roman"/>
            </a:rPr>
            <a:t> bottles from the filling line had the mean amount of cola of </a:t>
          </a:r>
          <a:r>
            <a:rPr lang="en-US" sz="2400" b="1" baseline="0">
              <a:solidFill>
                <a:srgbClr val="C00000"/>
              </a:solidFill>
              <a:effectLst/>
              <a:latin typeface="Lucida Bright" panose="02040602050505020304" pitchFamily="18" charset="0"/>
              <a:ea typeface="Calibri"/>
              <a:cs typeface="Times New Roman"/>
            </a:rPr>
            <a:t>31.38</a:t>
          </a:r>
          <a:r>
            <a:rPr lang="en-US" sz="2400" baseline="0">
              <a:effectLst/>
              <a:latin typeface="Lucida Bright" panose="02040602050505020304" pitchFamily="18" charset="0"/>
              <a:ea typeface="Calibri"/>
              <a:cs typeface="Times New Roman"/>
            </a:rPr>
            <a:t> ounces.</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a) Calculate the sampling error?</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b) Calculate the z value</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c) Compute the likelihood (probability) of that z value being greater than 1.80.</a:t>
          </a:r>
          <a:endParaRPr lang="en-US" sz="2400">
            <a:effectLst/>
            <a:latin typeface="Lucida Bright" panose="02040602050505020304" pitchFamily="18" charset="0"/>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2AC86E3C-A0A8-420D-B208-140F826AEB9B}"/>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1047749</xdr:colOff>
      <xdr:row>9</xdr:row>
      <xdr:rowOff>149133</xdr:rowOff>
    </xdr:from>
    <xdr:to>
      <xdr:col>9</xdr:col>
      <xdr:colOff>1047749</xdr:colOff>
      <xdr:row>42</xdr:row>
      <xdr:rowOff>88173</xdr:rowOff>
    </xdr:to>
    <xdr:cxnSp macro="">
      <xdr:nvCxnSpPr>
        <xdr:cNvPr id="5" name="Straight Connector 4">
          <a:extLst>
            <a:ext uri="{FF2B5EF4-FFF2-40B4-BE49-F238E27FC236}">
              <a16:creationId xmlns:a16="http://schemas.microsoft.com/office/drawing/2014/main" id="{3BFCD1D8-D5BD-48BD-B280-8946E755B134}"/>
            </a:ext>
          </a:extLst>
        </xdr:cNvPr>
        <xdr:cNvCxnSpPr/>
      </xdr:nvCxnSpPr>
      <xdr:spPr>
        <a:xfrm flipH="1">
          <a:off x="9742713" y="1863633"/>
          <a:ext cx="0" cy="725968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170088</xdr:colOff>
      <xdr:row>2</xdr:row>
      <xdr:rowOff>61232</xdr:rowOff>
    </xdr:from>
    <xdr:to>
      <xdr:col>14</xdr:col>
      <xdr:colOff>333374</xdr:colOff>
      <xdr:row>6</xdr:row>
      <xdr:rowOff>126455</xdr:rowOff>
    </xdr:to>
    <xdr:sp macro="" textlink="">
      <xdr:nvSpPr>
        <xdr:cNvPr id="6" name="Rounded Rectangle 11">
          <a:extLst>
            <a:ext uri="{FF2B5EF4-FFF2-40B4-BE49-F238E27FC236}">
              <a16:creationId xmlns:a16="http://schemas.microsoft.com/office/drawing/2014/main" id="{F1B39313-DCCD-45AB-B7DF-71EE6A6EDA2E}"/>
            </a:ext>
          </a:extLst>
        </xdr:cNvPr>
        <xdr:cNvSpPr/>
      </xdr:nvSpPr>
      <xdr:spPr>
        <a:xfrm>
          <a:off x="10238013" y="442232"/>
          <a:ext cx="3982811" cy="82722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9</xdr:col>
      <xdr:colOff>1268186</xdr:colOff>
      <xdr:row>9</xdr:row>
      <xdr:rowOff>57149</xdr:rowOff>
    </xdr:from>
    <xdr:to>
      <xdr:col>16</xdr:col>
      <xdr:colOff>503465</xdr:colOff>
      <xdr:row>15</xdr:row>
      <xdr:rowOff>176893</xdr:rowOff>
    </xdr:to>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24D05BEB-21B9-4350-8B7C-F606E21AD9C8}"/>
                </a:ext>
              </a:extLst>
            </xdr:cNvPr>
            <xdr:cNvSpPr txBox="1"/>
          </xdr:nvSpPr>
          <xdr:spPr>
            <a:xfrm>
              <a:off x="9963150" y="1771649"/>
              <a:ext cx="5671458" cy="126274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a)</a:t>
              </a:r>
            </a:p>
            <a:p>
              <a:r>
                <a:rPr lang="en-US" sz="2400" baseline="0">
                  <a:latin typeface="Lucida Bright" panose="02040602050505020304" pitchFamily="18" charset="0"/>
                </a:rPr>
                <a:t> (</a:t>
              </a:r>
              <a14:m>
                <m:oMath xmlns:m="http://schemas.openxmlformats.org/officeDocument/2006/math">
                  <m:acc>
                    <m:accPr>
                      <m:chr m:val="̅"/>
                      <m:ctrlPr>
                        <a:rPr lang="en-US" sz="2400" i="1" baseline="0">
                          <a:latin typeface="Cambria Math" panose="02040503050406030204" pitchFamily="18" charset="0"/>
                        </a:rPr>
                      </m:ctrlPr>
                    </m:accPr>
                    <m:e>
                      <m:r>
                        <a:rPr lang="en-US" sz="2400" b="0" i="1" baseline="0">
                          <a:latin typeface="Cambria Math" panose="02040503050406030204" pitchFamily="18" charset="0"/>
                        </a:rPr>
                        <m:t>𝑥</m:t>
                      </m:r>
                    </m:e>
                  </m:acc>
                </m:oMath>
              </a14:m>
              <a:r>
                <a:rPr lang="en-US" sz="2400" baseline="0">
                  <a:latin typeface="Lucida Bright" panose="02040602050505020304" pitchFamily="18" charset="0"/>
                </a:rPr>
                <a:t> - </a:t>
              </a:r>
              <a:r>
                <a:rPr lang="el-GR" sz="2400" baseline="0">
                  <a:latin typeface="Times New Roman" panose="02020603050405020304" pitchFamily="18" charset="0"/>
                  <a:cs typeface="Times New Roman" panose="02020603050405020304" pitchFamily="18" charset="0"/>
                </a:rPr>
                <a:t>μ</a:t>
              </a:r>
              <a:r>
                <a:rPr lang="en-US" sz="2400" baseline="0">
                  <a:latin typeface="Times New Roman" panose="02020603050405020304" pitchFamily="18" charset="0"/>
                  <a:cs typeface="Times New Roman" panose="02020603050405020304" pitchFamily="18" charset="0"/>
                </a:rPr>
                <a:t>) = 31.38 - 31.2 = 0.18 =</a:t>
              </a:r>
            </a:p>
            <a:p>
              <a:r>
                <a:rPr lang="en-US" sz="2400" baseline="0">
                  <a:latin typeface="Times New Roman" panose="02020603050405020304" pitchFamily="18" charset="0"/>
                  <a:cs typeface="Times New Roman" panose="02020603050405020304" pitchFamily="18" charset="0"/>
                </a:rPr>
                <a:t> </a:t>
              </a:r>
              <a:r>
                <a:rPr lang="en-US" sz="2400" b="1" baseline="0">
                  <a:solidFill>
                    <a:srgbClr val="C00000"/>
                  </a:solidFill>
                  <a:latin typeface="Times New Roman" panose="02020603050405020304" pitchFamily="18" charset="0"/>
                  <a:cs typeface="Times New Roman" panose="02020603050405020304" pitchFamily="18" charset="0"/>
                </a:rPr>
                <a:t>Sampling error</a:t>
              </a:r>
              <a:endParaRPr lang="en-US" sz="2400" b="1" baseline="0">
                <a:solidFill>
                  <a:srgbClr val="C00000"/>
                </a:solidFill>
                <a:latin typeface="Lucida Bright" panose="02040602050505020304" pitchFamily="18" charset="0"/>
              </a:endParaRPr>
            </a:p>
          </xdr:txBody>
        </xdr:sp>
      </mc:Choice>
      <mc:Fallback xmlns="">
        <xdr:sp macro="" textlink="">
          <xdr:nvSpPr>
            <xdr:cNvPr id="9" name="TextBox 8">
              <a:extLst>
                <a:ext uri="{FF2B5EF4-FFF2-40B4-BE49-F238E27FC236}">
                  <a16:creationId xmlns:a16="http://schemas.microsoft.com/office/drawing/2014/main" id="{24D05BEB-21B9-4350-8B7C-F606E21AD9C8}"/>
                </a:ext>
              </a:extLst>
            </xdr:cNvPr>
            <xdr:cNvSpPr txBox="1"/>
          </xdr:nvSpPr>
          <xdr:spPr>
            <a:xfrm>
              <a:off x="9963150" y="1771649"/>
              <a:ext cx="5671458" cy="126274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a)</a:t>
              </a:r>
            </a:p>
            <a:p>
              <a:r>
                <a:rPr lang="en-US" sz="2400" baseline="0">
                  <a:latin typeface="Lucida Bright" panose="02040602050505020304" pitchFamily="18" charset="0"/>
                </a:rPr>
                <a:t> (</a:t>
              </a:r>
              <a:r>
                <a:rPr lang="en-US" sz="2400" b="0" i="0" baseline="0">
                  <a:latin typeface="Cambria Math" panose="02040503050406030204" pitchFamily="18" charset="0"/>
                </a:rPr>
                <a:t>𝑥 ̅</a:t>
              </a:r>
              <a:r>
                <a:rPr lang="en-US" sz="2400" baseline="0">
                  <a:latin typeface="Lucida Bright" panose="02040602050505020304" pitchFamily="18" charset="0"/>
                </a:rPr>
                <a:t> - </a:t>
              </a:r>
              <a:r>
                <a:rPr lang="el-GR" sz="2400" baseline="0">
                  <a:latin typeface="Times New Roman" panose="02020603050405020304" pitchFamily="18" charset="0"/>
                  <a:cs typeface="Times New Roman" panose="02020603050405020304" pitchFamily="18" charset="0"/>
                </a:rPr>
                <a:t>μ</a:t>
              </a:r>
              <a:r>
                <a:rPr lang="en-US" sz="2400" baseline="0">
                  <a:latin typeface="Times New Roman" panose="02020603050405020304" pitchFamily="18" charset="0"/>
                  <a:cs typeface="Times New Roman" panose="02020603050405020304" pitchFamily="18" charset="0"/>
                </a:rPr>
                <a:t>) = 31.38 - 31.2 = 0.18 =</a:t>
              </a:r>
            </a:p>
            <a:p>
              <a:r>
                <a:rPr lang="en-US" sz="2400" baseline="0">
                  <a:latin typeface="Times New Roman" panose="02020603050405020304" pitchFamily="18" charset="0"/>
                  <a:cs typeface="Times New Roman" panose="02020603050405020304" pitchFamily="18" charset="0"/>
                </a:rPr>
                <a:t> </a:t>
              </a:r>
              <a:r>
                <a:rPr lang="en-US" sz="2400" b="1" baseline="0">
                  <a:solidFill>
                    <a:srgbClr val="C00000"/>
                  </a:solidFill>
                  <a:latin typeface="Times New Roman" panose="02020603050405020304" pitchFamily="18" charset="0"/>
                  <a:cs typeface="Times New Roman" panose="02020603050405020304" pitchFamily="18" charset="0"/>
                </a:rPr>
                <a:t>Sampling error</a:t>
              </a:r>
              <a:endParaRPr lang="en-US" sz="2400" b="1" baseline="0">
                <a:solidFill>
                  <a:srgbClr val="C00000"/>
                </a:solidFill>
                <a:latin typeface="Lucida Bright" panose="02040602050505020304" pitchFamily="18" charset="0"/>
              </a:endParaRPr>
            </a:p>
          </xdr:txBody>
        </xdr:sp>
      </mc:Fallback>
    </mc:AlternateContent>
    <xdr:clientData/>
  </xdr:twoCellAnchor>
  <xdr:twoCellAnchor>
    <xdr:from>
      <xdr:col>9</xdr:col>
      <xdr:colOff>1319893</xdr:colOff>
      <xdr:row>19</xdr:row>
      <xdr:rowOff>40822</xdr:rowOff>
    </xdr:from>
    <xdr:to>
      <xdr:col>17</xdr:col>
      <xdr:colOff>27214</xdr:colOff>
      <xdr:row>25</xdr:row>
      <xdr:rowOff>27214</xdr:rowOff>
    </xdr:to>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A3047F50-0604-408B-BED9-C55856B8A3FC}"/>
                </a:ext>
              </a:extLst>
            </xdr:cNvPr>
            <xdr:cNvSpPr txBox="1"/>
          </xdr:nvSpPr>
          <xdr:spPr>
            <a:xfrm>
              <a:off x="10014857" y="3660322"/>
              <a:ext cx="5742214" cy="130628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l-GR" sz="2400" baseline="0">
                  <a:latin typeface="Calibri" panose="020F0502020204030204" pitchFamily="34" charset="0"/>
                  <a:cs typeface="Calibri" panose="020F0502020204030204" pitchFamily="34" charset="0"/>
                </a:rPr>
                <a:t>σ</a:t>
              </a:r>
              <a:r>
                <a:rPr lang="en-US" sz="2400" baseline="0">
                  <a:latin typeface="Calibri" panose="020F0502020204030204" pitchFamily="34" charset="0"/>
                  <a:cs typeface="Calibri" panose="020F0502020204030204" pitchFamily="34" charset="0"/>
                </a:rPr>
                <a:t>/</a:t>
              </a:r>
              <a14:m>
                <m:oMath xmlns:m="http://schemas.openxmlformats.org/officeDocument/2006/math">
                  <m:rad>
                    <m:radPr>
                      <m:degHide m:val="on"/>
                      <m:ctrlPr>
                        <a:rPr lang="en-US" sz="2400" i="1" baseline="0">
                          <a:latin typeface="Cambria Math" panose="02040503050406030204" pitchFamily="18" charset="0"/>
                          <a:cs typeface="Calibri" panose="020F0502020204030204" pitchFamily="34" charset="0"/>
                        </a:rPr>
                      </m:ctrlPr>
                    </m:radPr>
                    <m:deg/>
                    <m:e>
                      <m:r>
                        <a:rPr lang="en-US" sz="2400" b="0" i="1" baseline="0">
                          <a:latin typeface="Cambria Math" panose="02040503050406030204" pitchFamily="18" charset="0"/>
                          <a:cs typeface="Calibri" panose="020F0502020204030204" pitchFamily="34" charset="0"/>
                        </a:rPr>
                        <m:t>𝑛</m:t>
                      </m:r>
                    </m:e>
                  </m:rad>
                </m:oMath>
              </a14:m>
              <a:r>
                <a:rPr lang="en-US" sz="2400" baseline="0">
                  <a:latin typeface="Times New Roman" panose="02020603050405020304" pitchFamily="18" charset="0"/>
                  <a:cs typeface="Times New Roman" panose="02020603050405020304" pitchFamily="18" charset="0"/>
                </a:rPr>
                <a:t> = 0.4/4 = 0.1 = the standard error of the sampling distribution of the sample mean </a:t>
              </a:r>
            </a:p>
          </xdr:txBody>
        </xdr:sp>
      </mc:Choice>
      <mc:Fallback xmlns="">
        <xdr:sp macro="" textlink="">
          <xdr:nvSpPr>
            <xdr:cNvPr id="10" name="TextBox 9">
              <a:extLst>
                <a:ext uri="{FF2B5EF4-FFF2-40B4-BE49-F238E27FC236}">
                  <a16:creationId xmlns:a16="http://schemas.microsoft.com/office/drawing/2014/main" id="{A3047F50-0604-408B-BED9-C55856B8A3FC}"/>
                </a:ext>
              </a:extLst>
            </xdr:cNvPr>
            <xdr:cNvSpPr txBox="1"/>
          </xdr:nvSpPr>
          <xdr:spPr>
            <a:xfrm>
              <a:off x="10014857" y="3660322"/>
              <a:ext cx="5742214" cy="130628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l-GR" sz="2400" baseline="0">
                  <a:latin typeface="Calibri" panose="020F0502020204030204" pitchFamily="34" charset="0"/>
                  <a:cs typeface="Calibri" panose="020F0502020204030204" pitchFamily="34" charset="0"/>
                </a:rPr>
                <a:t>σ</a:t>
              </a:r>
              <a:r>
                <a:rPr lang="en-US" sz="2400" baseline="0">
                  <a:latin typeface="Calibri" panose="020F0502020204030204" pitchFamily="34" charset="0"/>
                  <a:cs typeface="Calibri" panose="020F0502020204030204" pitchFamily="34" charset="0"/>
                </a:rPr>
                <a:t>/</a:t>
              </a:r>
              <a:r>
                <a:rPr lang="en-US" sz="2400" i="0" baseline="0">
                  <a:latin typeface="Cambria Math" panose="02040503050406030204" pitchFamily="18" charset="0"/>
                  <a:cs typeface="Calibri" panose="020F0502020204030204" pitchFamily="34" charset="0"/>
                </a:rPr>
                <a:t>√</a:t>
              </a:r>
              <a:r>
                <a:rPr lang="en-US" sz="2400" b="0" i="0" baseline="0">
                  <a:latin typeface="Cambria Math" panose="02040503050406030204" pitchFamily="18" charset="0"/>
                  <a:cs typeface="Calibri" panose="020F0502020204030204" pitchFamily="34" charset="0"/>
                </a:rPr>
                <a:t>𝑛</a:t>
              </a:r>
              <a:r>
                <a:rPr lang="en-US" sz="2400" baseline="0">
                  <a:latin typeface="Times New Roman" panose="02020603050405020304" pitchFamily="18" charset="0"/>
                  <a:cs typeface="Times New Roman" panose="02020603050405020304" pitchFamily="18" charset="0"/>
                </a:rPr>
                <a:t> = 0.4/4 = 0.1 = the standard error of the sampling distribution of the sample mean </a:t>
              </a:r>
            </a:p>
          </xdr:txBody>
        </xdr:sp>
      </mc:Fallback>
    </mc:AlternateContent>
    <xdr:clientData/>
  </xdr:twoCellAnchor>
  <xdr:twoCellAnchor>
    <xdr:from>
      <xdr:col>9</xdr:col>
      <xdr:colOff>1374321</xdr:colOff>
      <xdr:row>27</xdr:row>
      <xdr:rowOff>81643</xdr:rowOff>
    </xdr:from>
    <xdr:to>
      <xdr:col>17</xdr:col>
      <xdr:colOff>81642</xdr:colOff>
      <xdr:row>30</xdr:row>
      <xdr:rowOff>394607</xdr:rowOff>
    </xdr:to>
    <xdr:sp macro="" textlink="">
      <xdr:nvSpPr>
        <xdr:cNvPr id="11" name="TextBox 10">
          <a:extLst>
            <a:ext uri="{FF2B5EF4-FFF2-40B4-BE49-F238E27FC236}">
              <a16:creationId xmlns:a16="http://schemas.microsoft.com/office/drawing/2014/main" id="{65ED99CE-5043-492B-9B72-1F8E4ED7CE64}"/>
            </a:ext>
          </a:extLst>
        </xdr:cNvPr>
        <xdr:cNvSpPr txBox="1"/>
      </xdr:nvSpPr>
      <xdr:spPr>
        <a:xfrm>
          <a:off x="10069285" y="5402036"/>
          <a:ext cx="5742214" cy="130628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the z value express the sampling error in standard units, in other words, the standard error</a:t>
          </a:r>
        </a:p>
      </xdr:txBody>
    </xdr:sp>
    <xdr:clientData/>
  </xdr:twoCellAnchor>
  <xdr:twoCellAnchor editAs="oneCell">
    <xdr:from>
      <xdr:col>10</xdr:col>
      <xdr:colOff>40822</xdr:colOff>
      <xdr:row>34</xdr:row>
      <xdr:rowOff>136072</xdr:rowOff>
    </xdr:from>
    <xdr:to>
      <xdr:col>17</xdr:col>
      <xdr:colOff>340180</xdr:colOff>
      <xdr:row>53</xdr:row>
      <xdr:rowOff>70965</xdr:rowOff>
    </xdr:to>
    <xdr:pic>
      <xdr:nvPicPr>
        <xdr:cNvPr id="12" name="Picture 11" descr="6.5.1. What do we mean by &quot;Normal&quot; data?">
          <a:extLst>
            <a:ext uri="{FF2B5EF4-FFF2-40B4-BE49-F238E27FC236}">
              <a16:creationId xmlns:a16="http://schemas.microsoft.com/office/drawing/2014/main" id="{4B098FB6-09C9-4F27-A40A-25075E9C5A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37322" y="7443108"/>
          <a:ext cx="5932715" cy="3758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236765</xdr:colOff>
      <xdr:row>45</xdr:row>
      <xdr:rowOff>48985</xdr:rowOff>
    </xdr:from>
    <xdr:to>
      <xdr:col>13</xdr:col>
      <xdr:colOff>236765</xdr:colOff>
      <xdr:row>53</xdr:row>
      <xdr:rowOff>144235</xdr:rowOff>
    </xdr:to>
    <xdr:cxnSp macro="">
      <xdr:nvCxnSpPr>
        <xdr:cNvPr id="14" name="Straight Connector 13">
          <a:extLst>
            <a:ext uri="{FF2B5EF4-FFF2-40B4-BE49-F238E27FC236}">
              <a16:creationId xmlns:a16="http://schemas.microsoft.com/office/drawing/2014/main" id="{030A0916-2157-49A9-9D8F-63E7EECB974B}"/>
            </a:ext>
          </a:extLst>
        </xdr:cNvPr>
        <xdr:cNvCxnSpPr/>
      </xdr:nvCxnSpPr>
      <xdr:spPr>
        <a:xfrm>
          <a:off x="14203136" y="9454242"/>
          <a:ext cx="0" cy="157570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13</xdr:col>
      <xdr:colOff>255090</xdr:colOff>
      <xdr:row>47</xdr:row>
      <xdr:rowOff>108557</xdr:rowOff>
    </xdr:from>
    <xdr:to>
      <xdr:col>15</xdr:col>
      <xdr:colOff>66446</xdr:colOff>
      <xdr:row>51</xdr:row>
      <xdr:rowOff>139277</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
          <xdr14:nvContentPartPr>
            <xdr14:cNvPr id="15" name="Ink 14">
              <a:extLst>
                <a:ext uri="{FF2B5EF4-FFF2-40B4-BE49-F238E27FC236}">
                  <a16:creationId xmlns:a16="http://schemas.microsoft.com/office/drawing/2014/main" id="{4B7FC4DA-0285-4CA8-BE67-0650209D3FA9}"/>
                </a:ext>
              </a:extLst>
            </xdr14:cNvPr>
            <xdr14:cNvContentPartPr/>
          </xdr14:nvContentPartPr>
          <xdr14:nvPr macro=""/>
          <xdr14:xfrm>
            <a:off x="13875840" y="10096200"/>
            <a:ext cx="886320" cy="792720"/>
          </xdr14:xfrm>
        </xdr:contentPart>
      </mc:Choice>
      <mc:Fallback xmlns="">
        <xdr:pic>
          <xdr:nvPicPr>
            <xdr:cNvPr id="15" name="Ink 14">
              <a:extLst>
                <a:ext uri="{FF2B5EF4-FFF2-40B4-BE49-F238E27FC236}">
                  <a16:creationId xmlns:a16="http://schemas.microsoft.com/office/drawing/2014/main" id="{4B7FC4DA-0285-4CA8-BE67-0650209D3FA9}"/>
                </a:ext>
              </a:extLst>
            </xdr:cNvPr>
            <xdr:cNvPicPr/>
          </xdr:nvPicPr>
          <xdr:blipFill>
            <a:blip xmlns:r="http://schemas.openxmlformats.org/officeDocument/2006/relationships" r:embed="rId4"/>
            <a:stretch>
              <a:fillRect/>
            </a:stretch>
          </xdr:blipFill>
          <xdr:spPr>
            <a:xfrm>
              <a:off x="13813200" y="9718200"/>
              <a:ext cx="1011960" cy="1548360"/>
            </a:xfrm>
            <a:prstGeom prst="rect">
              <a:avLst/>
            </a:prstGeom>
          </xdr:spPr>
        </xdr:pic>
      </mc:Fallback>
    </mc:AlternateContent>
    <xdr:clientData/>
  </xdr:twoCellAnchor>
  <xdr:oneCellAnchor>
    <xdr:from>
      <xdr:col>13</xdr:col>
      <xdr:colOff>0</xdr:colOff>
      <xdr:row>53</xdr:row>
      <xdr:rowOff>68035</xdr:rowOff>
    </xdr:from>
    <xdr:ext cx="653142" cy="342786"/>
    <xdr:sp macro="" textlink="">
      <xdr:nvSpPr>
        <xdr:cNvPr id="16" name="TextBox 15">
          <a:extLst>
            <a:ext uri="{FF2B5EF4-FFF2-40B4-BE49-F238E27FC236}">
              <a16:creationId xmlns:a16="http://schemas.microsoft.com/office/drawing/2014/main" id="{238310B6-50DF-4CAF-9267-4464C0257447}"/>
            </a:ext>
          </a:extLst>
        </xdr:cNvPr>
        <xdr:cNvSpPr txBox="1"/>
      </xdr:nvSpPr>
      <xdr:spPr>
        <a:xfrm>
          <a:off x="13620750" y="11198678"/>
          <a:ext cx="65314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b="1">
              <a:solidFill>
                <a:schemeClr val="tx2">
                  <a:lumMod val="50000"/>
                </a:schemeClr>
              </a:solidFill>
            </a:rPr>
            <a:t>1.80</a:t>
          </a:r>
        </a:p>
      </xdr:txBody>
    </xdr:sp>
    <xdr:clientData/>
  </xdr:oneCellAnchor>
  <xdr:twoCellAnchor>
    <xdr:from>
      <xdr:col>10</xdr:col>
      <xdr:colOff>57149</xdr:colOff>
      <xdr:row>56</xdr:row>
      <xdr:rowOff>84364</xdr:rowOff>
    </xdr:from>
    <xdr:to>
      <xdr:col>13</xdr:col>
      <xdr:colOff>27213</xdr:colOff>
      <xdr:row>63</xdr:row>
      <xdr:rowOff>57149</xdr:rowOff>
    </xdr:to>
    <xdr:sp macro="" textlink="">
      <xdr:nvSpPr>
        <xdr:cNvPr id="17" name="TextBox 16">
          <a:extLst>
            <a:ext uri="{FF2B5EF4-FFF2-40B4-BE49-F238E27FC236}">
              <a16:creationId xmlns:a16="http://schemas.microsoft.com/office/drawing/2014/main" id="{8BBBEC42-21FE-4ACB-BE65-4CCB375CA621}"/>
            </a:ext>
          </a:extLst>
        </xdr:cNvPr>
        <xdr:cNvSpPr txBox="1"/>
      </xdr:nvSpPr>
      <xdr:spPr>
        <a:xfrm>
          <a:off x="10153649" y="11786507"/>
          <a:ext cx="3494314" cy="130628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c) </a:t>
          </a:r>
        </a:p>
        <a:p>
          <a:r>
            <a:rPr lang="en-US" sz="2400" baseline="0">
              <a:latin typeface="Lucida Bright" panose="02040602050505020304" pitchFamily="18" charset="0"/>
            </a:rPr>
            <a:t>1- NORMSDIST(1.8,1)</a:t>
          </a:r>
        </a:p>
      </xdr:txBody>
    </xdr:sp>
    <xdr:clientData/>
  </xdr:twoCellAnchor>
  <xdr:oneCellAnchor>
    <xdr:from>
      <xdr:col>10</xdr:col>
      <xdr:colOff>0</xdr:colOff>
      <xdr:row>56</xdr:row>
      <xdr:rowOff>0</xdr:rowOff>
    </xdr:from>
    <xdr:ext cx="653142" cy="342786"/>
    <xdr:sp macro="" textlink="">
      <xdr:nvSpPr>
        <xdr:cNvPr id="18" name="TextBox 17">
          <a:extLst>
            <a:ext uri="{FF2B5EF4-FFF2-40B4-BE49-F238E27FC236}">
              <a16:creationId xmlns:a16="http://schemas.microsoft.com/office/drawing/2014/main" id="{29FA2F20-3CFB-405F-8C71-D43A36A7EAE0}"/>
            </a:ext>
          </a:extLst>
        </xdr:cNvPr>
        <xdr:cNvSpPr txBox="1"/>
      </xdr:nvSpPr>
      <xdr:spPr>
        <a:xfrm>
          <a:off x="10096500" y="11702143"/>
          <a:ext cx="65314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600" b="1">
            <a:solidFill>
              <a:schemeClr val="tx2">
                <a:lumMod val="50000"/>
              </a:schemeClr>
            </a:solidFill>
          </a:endParaRPr>
        </a:p>
      </xdr:txBody>
    </xdr:sp>
    <xdr:clientData/>
  </xdr:oneCellAnchor>
  <xdr:twoCellAnchor>
    <xdr:from>
      <xdr:col>0</xdr:col>
      <xdr:colOff>348344</xdr:colOff>
      <xdr:row>59</xdr:row>
      <xdr:rowOff>111580</xdr:rowOff>
    </xdr:from>
    <xdr:to>
      <xdr:col>7</xdr:col>
      <xdr:colOff>353786</xdr:colOff>
      <xdr:row>63</xdr:row>
      <xdr:rowOff>43544</xdr:rowOff>
    </xdr:to>
    <mc:AlternateContent xmlns:mc="http://schemas.openxmlformats.org/markup-compatibility/2006" xmlns:a14="http://schemas.microsoft.com/office/drawing/2010/main">
      <mc:Choice Requires="a14">
        <xdr:sp macro="" textlink="">
          <xdr:nvSpPr>
            <xdr:cNvPr id="19" name="TextBox 18">
              <a:extLst>
                <a:ext uri="{FF2B5EF4-FFF2-40B4-BE49-F238E27FC236}">
                  <a16:creationId xmlns:a16="http://schemas.microsoft.com/office/drawing/2014/main" id="{4DEF2954-0B5C-431A-B7DE-34E054B260E2}"/>
                </a:ext>
              </a:extLst>
            </xdr:cNvPr>
            <xdr:cNvSpPr txBox="1"/>
          </xdr:nvSpPr>
          <xdr:spPr>
            <a:xfrm>
              <a:off x="348344" y="12107637"/>
              <a:ext cx="5872842" cy="7048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z = (</a:t>
              </a:r>
              <a14:m>
                <m:oMath xmlns:m="http://schemas.openxmlformats.org/officeDocument/2006/math">
                  <m:acc>
                    <m:accPr>
                      <m:chr m:val="̅"/>
                      <m:ctrlPr>
                        <a:rPr lang="en-US" sz="2400" i="1" baseline="0">
                          <a:latin typeface="Cambria Math" panose="02040503050406030204" pitchFamily="18" charset="0"/>
                        </a:rPr>
                      </m:ctrlPr>
                    </m:accPr>
                    <m:e>
                      <m:r>
                        <a:rPr lang="en-US" sz="2400" b="0" i="1" baseline="0">
                          <a:latin typeface="Cambria Math" panose="02040503050406030204" pitchFamily="18" charset="0"/>
                        </a:rPr>
                        <m:t>𝑥</m:t>
                      </m:r>
                    </m:e>
                  </m:acc>
                </m:oMath>
              </a14:m>
              <a:r>
                <a:rPr lang="en-US" sz="2400" baseline="0">
                  <a:latin typeface="Lucida Bright" panose="02040602050505020304" pitchFamily="18" charset="0"/>
                </a:rPr>
                <a:t> - </a:t>
              </a:r>
              <a:r>
                <a:rPr lang="el-GR" sz="2400" baseline="0">
                  <a:latin typeface="Times New Roman" panose="02020603050405020304" pitchFamily="18" charset="0"/>
                  <a:cs typeface="Times New Roman" panose="02020603050405020304" pitchFamily="18" charset="0"/>
                </a:rPr>
                <a:t>μ</a:t>
              </a:r>
              <a:r>
                <a:rPr lang="en-US" sz="2400" baseline="0">
                  <a:latin typeface="Times New Roman" panose="02020603050405020304" pitchFamily="18" charset="0"/>
                  <a:cs typeface="Times New Roman" panose="02020603050405020304" pitchFamily="18" charset="0"/>
                </a:rPr>
                <a:t>)/(</a:t>
              </a:r>
              <a:r>
                <a:rPr lang="el-GR" sz="2400" baseline="0">
                  <a:latin typeface="Calibri" panose="020F0502020204030204" pitchFamily="34" charset="0"/>
                  <a:cs typeface="Calibri" panose="020F0502020204030204" pitchFamily="34" charset="0"/>
                </a:rPr>
                <a:t>σ</a:t>
              </a:r>
              <a:r>
                <a:rPr lang="en-US" sz="2400" baseline="0">
                  <a:latin typeface="Calibri" panose="020F0502020204030204" pitchFamily="34" charset="0"/>
                  <a:cs typeface="Calibri" panose="020F0502020204030204" pitchFamily="34" charset="0"/>
                </a:rPr>
                <a:t>/</a:t>
              </a:r>
              <a14:m>
                <m:oMath xmlns:m="http://schemas.openxmlformats.org/officeDocument/2006/math">
                  <m:rad>
                    <m:radPr>
                      <m:degHide m:val="on"/>
                      <m:ctrlPr>
                        <a:rPr lang="en-US" sz="2400" i="1" baseline="0">
                          <a:latin typeface="Cambria Math" panose="02040503050406030204" pitchFamily="18" charset="0"/>
                          <a:cs typeface="Calibri" panose="020F0502020204030204" pitchFamily="34" charset="0"/>
                        </a:rPr>
                      </m:ctrlPr>
                    </m:radPr>
                    <m:deg/>
                    <m:e>
                      <m:r>
                        <a:rPr lang="en-US" sz="2400" b="0" i="1" baseline="0">
                          <a:latin typeface="Cambria Math" panose="02040503050406030204" pitchFamily="18" charset="0"/>
                          <a:cs typeface="Calibri" panose="020F0502020204030204" pitchFamily="34" charset="0"/>
                        </a:rPr>
                        <m:t>𝑛</m:t>
                      </m:r>
                      <m:r>
                        <a:rPr lang="en-US" sz="2400" b="0" i="1" baseline="0">
                          <a:latin typeface="Cambria Math" panose="02040503050406030204" pitchFamily="18" charset="0"/>
                          <a:cs typeface="Calibri" panose="020F0502020204030204" pitchFamily="34" charset="0"/>
                        </a:rPr>
                        <m:t>)</m:t>
                      </m:r>
                    </m:e>
                  </m:rad>
                </m:oMath>
              </a14:m>
              <a:r>
                <a:rPr lang="en-US" sz="2400" baseline="0">
                  <a:latin typeface="Times New Roman" panose="02020603050405020304" pitchFamily="18" charset="0"/>
                  <a:cs typeface="Times New Roman" panose="02020603050405020304" pitchFamily="18" charset="0"/>
                </a:rPr>
                <a:t> = (31.38 - 31.2)/(0.4/4) = </a:t>
              </a:r>
            </a:p>
            <a:p>
              <a:endParaRPr lang="en-US" sz="2400" baseline="0">
                <a:latin typeface="Lucida Bright" panose="02040602050505020304" pitchFamily="18" charset="0"/>
              </a:endParaRPr>
            </a:p>
          </xdr:txBody>
        </xdr:sp>
      </mc:Choice>
      <mc:Fallback xmlns="">
        <xdr:sp macro="" textlink="">
          <xdr:nvSpPr>
            <xdr:cNvPr id="19" name="TextBox 18">
              <a:extLst>
                <a:ext uri="{FF2B5EF4-FFF2-40B4-BE49-F238E27FC236}">
                  <a16:creationId xmlns:a16="http://schemas.microsoft.com/office/drawing/2014/main" id="{4DEF2954-0B5C-431A-B7DE-34E054B260E2}"/>
                </a:ext>
              </a:extLst>
            </xdr:cNvPr>
            <xdr:cNvSpPr txBox="1"/>
          </xdr:nvSpPr>
          <xdr:spPr>
            <a:xfrm>
              <a:off x="348344" y="12107637"/>
              <a:ext cx="5872842" cy="7048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z = (</a:t>
              </a:r>
              <a:r>
                <a:rPr lang="en-US" sz="2400" b="0" i="0" baseline="0">
                  <a:latin typeface="Cambria Math" panose="02040503050406030204" pitchFamily="18" charset="0"/>
                </a:rPr>
                <a:t>𝑥 ̅</a:t>
              </a:r>
              <a:r>
                <a:rPr lang="en-US" sz="2400" baseline="0">
                  <a:latin typeface="Lucida Bright" panose="02040602050505020304" pitchFamily="18" charset="0"/>
                </a:rPr>
                <a:t> - </a:t>
              </a:r>
              <a:r>
                <a:rPr lang="el-GR" sz="2400" baseline="0">
                  <a:latin typeface="Times New Roman" panose="02020603050405020304" pitchFamily="18" charset="0"/>
                  <a:cs typeface="Times New Roman" panose="02020603050405020304" pitchFamily="18" charset="0"/>
                </a:rPr>
                <a:t>μ</a:t>
              </a:r>
              <a:r>
                <a:rPr lang="en-US" sz="2400" baseline="0">
                  <a:latin typeface="Times New Roman" panose="02020603050405020304" pitchFamily="18" charset="0"/>
                  <a:cs typeface="Times New Roman" panose="02020603050405020304" pitchFamily="18" charset="0"/>
                </a:rPr>
                <a:t>)/(</a:t>
              </a:r>
              <a:r>
                <a:rPr lang="el-GR" sz="2400" baseline="0">
                  <a:latin typeface="Calibri" panose="020F0502020204030204" pitchFamily="34" charset="0"/>
                  <a:cs typeface="Calibri" panose="020F0502020204030204" pitchFamily="34" charset="0"/>
                </a:rPr>
                <a:t>σ</a:t>
              </a:r>
              <a:r>
                <a:rPr lang="en-US" sz="2400" baseline="0">
                  <a:latin typeface="Calibri" panose="020F0502020204030204" pitchFamily="34" charset="0"/>
                  <a:cs typeface="Calibri" panose="020F0502020204030204" pitchFamily="34" charset="0"/>
                </a:rPr>
                <a:t>/</a:t>
              </a:r>
              <a:r>
                <a:rPr lang="en-US" sz="2400" i="0" baseline="0">
                  <a:latin typeface="Cambria Math" panose="02040503050406030204" pitchFamily="18" charset="0"/>
                  <a:cs typeface="Calibri" panose="020F0502020204030204" pitchFamily="34" charset="0"/>
                </a:rPr>
                <a:t>√(</a:t>
              </a:r>
              <a:r>
                <a:rPr lang="en-US" sz="2400" b="0" i="0" baseline="0">
                  <a:latin typeface="Cambria Math" panose="02040503050406030204" pitchFamily="18" charset="0"/>
                  <a:cs typeface="Calibri" panose="020F0502020204030204" pitchFamily="34" charset="0"/>
                </a:rPr>
                <a:t>𝑛))</a:t>
              </a:r>
              <a:r>
                <a:rPr lang="en-US" sz="2400" baseline="0">
                  <a:latin typeface="Times New Roman" panose="02020603050405020304" pitchFamily="18" charset="0"/>
                  <a:cs typeface="Times New Roman" panose="02020603050405020304" pitchFamily="18" charset="0"/>
                </a:rPr>
                <a:t> = (31.38 - 31.2)/(0.4/4) = </a:t>
              </a:r>
            </a:p>
            <a:p>
              <a:endParaRPr lang="en-US" sz="2400" baseline="0">
                <a:latin typeface="Lucida Bright" panose="02040602050505020304" pitchFamily="18" charset="0"/>
              </a:endParaRPr>
            </a:p>
          </xdr:txBody>
        </xdr:sp>
      </mc:Fallback>
    </mc:AlternateContent>
    <xdr:clientData/>
  </xdr:twoCellAnchor>
  <xdr:twoCellAnchor>
    <xdr:from>
      <xdr:col>0</xdr:col>
      <xdr:colOff>326571</xdr:colOff>
      <xdr:row>54</xdr:row>
      <xdr:rowOff>43544</xdr:rowOff>
    </xdr:from>
    <xdr:to>
      <xdr:col>1</xdr:col>
      <xdr:colOff>370114</xdr:colOff>
      <xdr:row>58</xdr:row>
      <xdr:rowOff>130630</xdr:rowOff>
    </xdr:to>
    <xdr:sp macro="" textlink="">
      <xdr:nvSpPr>
        <xdr:cNvPr id="21" name="TextBox 20">
          <a:extLst>
            <a:ext uri="{FF2B5EF4-FFF2-40B4-BE49-F238E27FC236}">
              <a16:creationId xmlns:a16="http://schemas.microsoft.com/office/drawing/2014/main" id="{2A4B3B35-CA1A-44D3-9C74-7DE126208292}"/>
            </a:ext>
          </a:extLst>
        </xdr:cNvPr>
        <xdr:cNvSpPr txBox="1"/>
      </xdr:nvSpPr>
      <xdr:spPr>
        <a:xfrm>
          <a:off x="326571" y="11114315"/>
          <a:ext cx="664029" cy="82731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b)</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326571</xdr:colOff>
      <xdr:row>2</xdr:row>
      <xdr:rowOff>18142</xdr:rowOff>
    </xdr:from>
    <xdr:to>
      <xdr:col>8</xdr:col>
      <xdr:colOff>1347107</xdr:colOff>
      <xdr:row>7</xdr:row>
      <xdr:rowOff>31749</xdr:rowOff>
    </xdr:to>
    <xdr:sp macro="" textlink="">
      <xdr:nvSpPr>
        <xdr:cNvPr id="2" name="Rounded Rectangle 1">
          <a:extLst>
            <a:ext uri="{FF2B5EF4-FFF2-40B4-BE49-F238E27FC236}">
              <a16:creationId xmlns:a16="http://schemas.microsoft.com/office/drawing/2014/main" id="{00000000-0008-0000-0700-000002000000}"/>
            </a:ext>
          </a:extLst>
        </xdr:cNvPr>
        <xdr:cNvSpPr/>
      </xdr:nvSpPr>
      <xdr:spPr>
        <a:xfrm>
          <a:off x="2789464" y="399142"/>
          <a:ext cx="5538107" cy="9661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6</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511628</xdr:colOff>
      <xdr:row>9</xdr:row>
      <xdr:rowOff>163919</xdr:rowOff>
    </xdr:from>
    <xdr:to>
      <xdr:col>9</xdr:col>
      <xdr:colOff>843643</xdr:colOff>
      <xdr:row>58</xdr:row>
      <xdr:rowOff>65314</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511628" y="1829433"/>
          <a:ext cx="9247415" cy="1004688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800">
              <a:solidFill>
                <a:schemeClr val="bg1"/>
              </a:solidFill>
              <a:effectLst/>
              <a:latin typeface="+mn-lt"/>
              <a:ea typeface="Calibri"/>
              <a:cs typeface="Times New Roman"/>
            </a:rPr>
            <a:t>Lund 247</a:t>
          </a:r>
        </a:p>
        <a:p>
          <a:pPr marL="0" marR="0">
            <a:lnSpc>
              <a:spcPct val="115000"/>
            </a:lnSpc>
            <a:spcBef>
              <a:spcPts val="0"/>
            </a:spcBef>
            <a:spcAft>
              <a:spcPts val="1000"/>
            </a:spcAft>
          </a:pPr>
          <a:r>
            <a:rPr lang="en-US" sz="2400">
              <a:effectLst/>
              <a:latin typeface="Lucida Bright" panose="02040602050505020304" pitchFamily="18" charset="0"/>
              <a:ea typeface="Calibri"/>
              <a:cs typeface="Times New Roman"/>
            </a:rPr>
            <a:t>The QA department at Cola.Inc., maintains</a:t>
          </a:r>
          <a:r>
            <a:rPr lang="en-US" sz="2400" baseline="0">
              <a:effectLst/>
              <a:latin typeface="Lucida Bright" panose="02040602050505020304" pitchFamily="18" charset="0"/>
              <a:ea typeface="Calibri"/>
              <a:cs typeface="Times New Roman"/>
            </a:rPr>
            <a:t> records regarding the amount of cola in its jumbo bottle. The actual amount of cola in each bottle is critical, but varies a small amount from one bottle to the next. Cola Inc., does not wish to underfill the bottles, because it will have a problem with truth in labeling regulations.</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On the other hand, it cannot overfill each bottle, because it would be giving cola away, hence reducing its profits. </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Its records indicate that the amount of cola follows the normal probability distribution. The mean amount per bottle is 31.2 ounces and the population standard deviation is 0.4 ounces.</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Today's sample of randomly selected 16 bottles from the filling line had the mean amount of cola of 31.38 ounces.</a:t>
          </a:r>
        </a:p>
        <a:p>
          <a:r>
            <a:rPr lang="en-US" sz="2400" baseline="0">
              <a:solidFill>
                <a:schemeClr val="dk1"/>
              </a:solidFill>
              <a:effectLst/>
              <a:latin typeface="Lucida Bright" panose="02040602050505020304" pitchFamily="18" charset="0"/>
              <a:ea typeface="+mn-ea"/>
              <a:cs typeface="+mn-cs"/>
            </a:rPr>
            <a:t>a) Calculate the sampling error?</a:t>
          </a:r>
          <a:endParaRPr lang="en-US" sz="2400">
            <a:effectLst/>
            <a:latin typeface="Lucida Bright" panose="02040602050505020304" pitchFamily="18" charset="0"/>
          </a:endParaRPr>
        </a:p>
        <a:p>
          <a:r>
            <a:rPr lang="en-US" sz="2400" baseline="0">
              <a:solidFill>
                <a:schemeClr val="dk1"/>
              </a:solidFill>
              <a:effectLst/>
              <a:latin typeface="Lucida Bright" panose="02040602050505020304" pitchFamily="18" charset="0"/>
              <a:ea typeface="+mn-ea"/>
              <a:cs typeface="+mn-cs"/>
            </a:rPr>
            <a:t>b) Calculate the z value</a:t>
          </a:r>
          <a:endParaRPr lang="en-US" sz="2400">
            <a:effectLst/>
            <a:latin typeface="Lucida Bright" panose="02040602050505020304" pitchFamily="18" charset="0"/>
          </a:endParaRPr>
        </a:p>
        <a:p>
          <a:r>
            <a:rPr lang="en-US" sz="2400" baseline="0">
              <a:solidFill>
                <a:schemeClr val="dk1"/>
              </a:solidFill>
              <a:effectLst/>
              <a:latin typeface="Lucida Bright" panose="02040602050505020304" pitchFamily="18" charset="0"/>
              <a:ea typeface="+mn-ea"/>
              <a:cs typeface="+mn-cs"/>
            </a:rPr>
            <a:t>c) Compute the likelihood (probability) of that z value being greater than 1.80.</a:t>
          </a:r>
          <a:endParaRPr lang="en-US" sz="2400">
            <a:effectLst/>
            <a:latin typeface="Lucida Bright" panose="02040602050505020304" pitchFamily="18" charset="0"/>
          </a:endParaRPr>
        </a:p>
        <a:p>
          <a:pPr marL="0" marR="0" lvl="0" indent="0" defTabSz="914400" eaLnBrk="1" fontAlgn="auto" latinLnBrk="0" hangingPunct="1">
            <a:lnSpc>
              <a:spcPct val="115000"/>
            </a:lnSpc>
            <a:spcBef>
              <a:spcPts val="0"/>
            </a:spcBef>
            <a:spcAft>
              <a:spcPts val="1000"/>
            </a:spcAft>
            <a:buClrTx/>
            <a:buSzTx/>
            <a:buFontTx/>
            <a:buNone/>
            <a:tabLst/>
            <a:defRPr/>
          </a:pPr>
          <a:endParaRPr lang="en-US" sz="2400">
            <a:effectLst/>
            <a:latin typeface="Lucida Bright" panose="02040602050505020304" pitchFamily="18" charset="0"/>
          </a:endParaRPr>
        </a:p>
        <a:p>
          <a:pPr marL="0" marR="0">
            <a:lnSpc>
              <a:spcPct val="115000"/>
            </a:lnSpc>
            <a:spcBef>
              <a:spcPts val="0"/>
            </a:spcBef>
            <a:spcAft>
              <a:spcPts val="1000"/>
            </a:spcAft>
          </a:pPr>
          <a:endParaRPr lang="en-US" sz="2400">
            <a:effectLst/>
            <a:latin typeface="Lucida Bright" panose="02040602050505020304" pitchFamily="18" charset="0"/>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13606</xdr:colOff>
      <xdr:row>9</xdr:row>
      <xdr:rowOff>108312</xdr:rowOff>
    </xdr:from>
    <xdr:to>
      <xdr:col>10</xdr:col>
      <xdr:colOff>13606</xdr:colOff>
      <xdr:row>42</xdr:row>
      <xdr:rowOff>47352</xdr:rowOff>
    </xdr:to>
    <xdr:cxnSp macro="">
      <xdr:nvCxnSpPr>
        <xdr:cNvPr id="6" name="Straight Connector 5">
          <a:extLst>
            <a:ext uri="{FF2B5EF4-FFF2-40B4-BE49-F238E27FC236}">
              <a16:creationId xmlns:a16="http://schemas.microsoft.com/office/drawing/2014/main" id="{00000000-0008-0000-0700-000006000000}"/>
            </a:ext>
          </a:extLst>
        </xdr:cNvPr>
        <xdr:cNvCxnSpPr/>
      </xdr:nvCxnSpPr>
      <xdr:spPr>
        <a:xfrm flipH="1">
          <a:off x="10110106" y="1822812"/>
          <a:ext cx="0" cy="725968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170088</xdr:colOff>
      <xdr:row>2</xdr:row>
      <xdr:rowOff>61232</xdr:rowOff>
    </xdr:from>
    <xdr:to>
      <xdr:col>14</xdr:col>
      <xdr:colOff>333374</xdr:colOff>
      <xdr:row>6</xdr:row>
      <xdr:rowOff>126455</xdr:rowOff>
    </xdr:to>
    <xdr:sp macro="" textlink="">
      <xdr:nvSpPr>
        <xdr:cNvPr id="12" name="Rounded Rectangle 11">
          <a:extLst>
            <a:ext uri="{FF2B5EF4-FFF2-40B4-BE49-F238E27FC236}">
              <a16:creationId xmlns:a16="http://schemas.microsoft.com/office/drawing/2014/main" id="{00000000-0008-0000-0700-00000C000000}"/>
            </a:ext>
          </a:extLst>
        </xdr:cNvPr>
        <xdr:cNvSpPr/>
      </xdr:nvSpPr>
      <xdr:spPr>
        <a:xfrm>
          <a:off x="10266588" y="442232"/>
          <a:ext cx="3986893" cy="82722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15</xdr:col>
      <xdr:colOff>13608</xdr:colOff>
      <xdr:row>2</xdr:row>
      <xdr:rowOff>13607</xdr:rowOff>
    </xdr:from>
    <xdr:to>
      <xdr:col>17</xdr:col>
      <xdr:colOff>357868</xdr:colOff>
      <xdr:row>6</xdr:row>
      <xdr:rowOff>67582</xdr:rowOff>
    </xdr:to>
    <xdr:sp macro="" textlink="">
      <xdr:nvSpPr>
        <xdr:cNvPr id="8" name="Rounded Rectangle 6">
          <a:hlinkClick xmlns:r="http://schemas.openxmlformats.org/officeDocument/2006/relationships" r:id="rId2"/>
          <a:extLst>
            <a:ext uri="{FF2B5EF4-FFF2-40B4-BE49-F238E27FC236}">
              <a16:creationId xmlns:a16="http://schemas.microsoft.com/office/drawing/2014/main" id="{F9ADB4C6-58D4-43C7-9DD9-09225B3BFBD0}"/>
            </a:ext>
          </a:extLst>
        </xdr:cNvPr>
        <xdr:cNvSpPr/>
      </xdr:nvSpPr>
      <xdr:spPr>
        <a:xfrm>
          <a:off x="14709322" y="394607"/>
          <a:ext cx="1378403" cy="815975"/>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Check</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262891</xdr:colOff>
      <xdr:row>1</xdr:row>
      <xdr:rowOff>119743</xdr:rowOff>
    </xdr:from>
    <xdr:to>
      <xdr:col>8</xdr:col>
      <xdr:colOff>1156608</xdr:colOff>
      <xdr:row>6</xdr:row>
      <xdr:rowOff>18143</xdr:rowOff>
    </xdr:to>
    <xdr:sp macro="" textlink="">
      <xdr:nvSpPr>
        <xdr:cNvPr id="2" name="Rounded Rectangle 1">
          <a:extLst>
            <a:ext uri="{FF2B5EF4-FFF2-40B4-BE49-F238E27FC236}">
              <a16:creationId xmlns:a16="http://schemas.microsoft.com/office/drawing/2014/main" id="{978E37C8-C054-4A4E-BD21-31947131F1DC}"/>
            </a:ext>
          </a:extLst>
        </xdr:cNvPr>
        <xdr:cNvSpPr/>
      </xdr:nvSpPr>
      <xdr:spPr>
        <a:xfrm>
          <a:off x="3434716" y="310243"/>
          <a:ext cx="5399042"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Check Problem </a:t>
          </a:r>
          <a:r>
            <a:rPr lang="en-US" sz="3200" b="1">
              <a:solidFill>
                <a:srgbClr val="FF0000"/>
              </a:solidFill>
              <a:latin typeface="Lucida Bright" panose="02040602050505020304" pitchFamily="18" charset="0"/>
            </a:rPr>
            <a:t>7</a:t>
          </a:r>
          <a:r>
            <a:rPr lang="en-US" sz="3200" b="0">
              <a:solidFill>
                <a:schemeClr val="accent2">
                  <a:lumMod val="50000"/>
                </a:schemeClr>
              </a:solidFill>
              <a:latin typeface="Lucida Bright" panose="02040602050505020304" pitchFamily="18" charset="0"/>
            </a:rPr>
            <a:t>  </a:t>
          </a:r>
        </a:p>
      </xdr:txBody>
    </xdr:sp>
    <xdr:clientData/>
  </xdr:twoCellAnchor>
  <xdr:twoCellAnchor>
    <xdr:from>
      <xdr:col>1</xdr:col>
      <xdr:colOff>3628</xdr:colOff>
      <xdr:row>8</xdr:row>
      <xdr:rowOff>84545</xdr:rowOff>
    </xdr:from>
    <xdr:to>
      <xdr:col>8</xdr:col>
      <xdr:colOff>1387928</xdr:colOff>
      <xdr:row>34</xdr:row>
      <xdr:rowOff>27214</xdr:rowOff>
    </xdr:to>
    <xdr:sp macro="" textlink="">
      <xdr:nvSpPr>
        <xdr:cNvPr id="3" name="TextBox 2">
          <a:extLst>
            <a:ext uri="{FF2B5EF4-FFF2-40B4-BE49-F238E27FC236}">
              <a16:creationId xmlns:a16="http://schemas.microsoft.com/office/drawing/2014/main" id="{FA50A7B7-DDBF-414F-9A6F-60083CF29412}"/>
            </a:ext>
          </a:extLst>
        </xdr:cNvPr>
        <xdr:cNvSpPr txBox="1"/>
      </xdr:nvSpPr>
      <xdr:spPr>
        <a:xfrm>
          <a:off x="615949" y="1608545"/>
          <a:ext cx="8460015" cy="632441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0" baseline="0">
              <a:solidFill>
                <a:schemeClr val="bg1"/>
              </a:solidFill>
              <a:latin typeface="Lucida Bright" panose="02040602050505020304" pitchFamily="18" charset="0"/>
            </a:rPr>
            <a:t>Lund 174</a:t>
          </a:r>
        </a:p>
        <a:p>
          <a:r>
            <a:rPr lang="en-US" sz="2400" b="0" baseline="0">
              <a:solidFill>
                <a:schemeClr val="bg2">
                  <a:lumMod val="10000"/>
                </a:schemeClr>
              </a:solidFill>
              <a:latin typeface="Lucida Bright" panose="02040602050505020304" pitchFamily="18" charset="0"/>
            </a:rPr>
            <a:t>There are </a:t>
          </a:r>
          <a:r>
            <a:rPr lang="en-US" sz="2400" b="1" baseline="0">
              <a:solidFill>
                <a:srgbClr val="C00000"/>
              </a:solidFill>
              <a:latin typeface="Lucida Bright" panose="02040602050505020304" pitchFamily="18" charset="0"/>
            </a:rPr>
            <a:t>five </a:t>
          </a:r>
          <a:r>
            <a:rPr lang="en-US" sz="2400" b="0" baseline="0">
              <a:solidFill>
                <a:schemeClr val="bg2">
                  <a:lumMod val="10000"/>
                </a:schemeClr>
              </a:solidFill>
              <a:latin typeface="Lucida Bright" panose="02040602050505020304" pitchFamily="18" charset="0"/>
            </a:rPr>
            <a:t>flights from Pittsburgh via US Airways into Bradford, Pennsylvania. </a:t>
          </a:r>
        </a:p>
        <a:p>
          <a:endParaRPr lang="en-US" sz="2400" b="0" baseline="0">
            <a:solidFill>
              <a:schemeClr val="bg2">
                <a:lumMod val="10000"/>
              </a:schemeClr>
            </a:solidFill>
            <a:latin typeface="Lucida Bright" panose="02040602050505020304" pitchFamily="18" charset="0"/>
          </a:endParaRPr>
        </a:p>
        <a:p>
          <a:r>
            <a:rPr lang="en-US" sz="2400" b="0" baseline="0">
              <a:solidFill>
                <a:schemeClr val="bg2">
                  <a:lumMod val="10000"/>
                </a:schemeClr>
              </a:solidFill>
              <a:latin typeface="Lucida Bright" panose="02040602050505020304" pitchFamily="18" charset="0"/>
            </a:rPr>
            <a:t>Suppose the probability that any flight arrive late is </a:t>
          </a:r>
          <a:r>
            <a:rPr lang="en-US" sz="2400" b="1" baseline="0">
              <a:solidFill>
                <a:srgbClr val="C00000"/>
              </a:solidFill>
              <a:latin typeface="Lucida Bright" panose="02040602050505020304" pitchFamily="18" charset="0"/>
            </a:rPr>
            <a:t>0.20</a:t>
          </a:r>
          <a:r>
            <a:rPr lang="en-US" sz="2400" b="0" baseline="0">
              <a:solidFill>
                <a:schemeClr val="bg2">
                  <a:lumMod val="10000"/>
                </a:schemeClr>
              </a:solidFill>
              <a:latin typeface="Lucida Bright" panose="02040602050505020304" pitchFamily="18" charset="0"/>
            </a:rPr>
            <a:t>.</a:t>
          </a:r>
        </a:p>
        <a:p>
          <a:endParaRPr lang="en-US" sz="2400" b="0" baseline="0">
            <a:solidFill>
              <a:schemeClr val="bg2">
                <a:lumMod val="10000"/>
              </a:schemeClr>
            </a:solidFill>
            <a:latin typeface="Lucida Bright" panose="02040602050505020304" pitchFamily="18" charset="0"/>
          </a:endParaRPr>
        </a:p>
        <a:p>
          <a:r>
            <a:rPr lang="en-US" sz="2400" b="0" baseline="0">
              <a:solidFill>
                <a:schemeClr val="bg2">
                  <a:lumMod val="10000"/>
                </a:schemeClr>
              </a:solidFill>
              <a:latin typeface="Lucida Bright" panose="02040602050505020304" pitchFamily="18" charset="0"/>
            </a:rPr>
            <a:t>a) What is the probability that </a:t>
          </a:r>
          <a:r>
            <a:rPr lang="en-US" sz="2400" b="1" baseline="0">
              <a:solidFill>
                <a:srgbClr val="C00000"/>
              </a:solidFill>
              <a:latin typeface="Lucida Bright" panose="02040602050505020304" pitchFamily="18" charset="0"/>
            </a:rPr>
            <a:t>none</a:t>
          </a:r>
          <a:r>
            <a:rPr lang="en-US" sz="2400" b="0" baseline="0">
              <a:solidFill>
                <a:schemeClr val="bg2">
                  <a:lumMod val="10000"/>
                </a:schemeClr>
              </a:solidFill>
              <a:latin typeface="Lucida Bright" panose="02040602050505020304" pitchFamily="18" charset="0"/>
            </a:rPr>
            <a:t> of the flights are late today?</a:t>
          </a:r>
        </a:p>
        <a:p>
          <a:r>
            <a:rPr lang="en-US" sz="2400" b="0" baseline="0">
              <a:solidFill>
                <a:schemeClr val="bg2">
                  <a:lumMod val="10000"/>
                </a:schemeClr>
              </a:solidFill>
              <a:latin typeface="Lucida Bright" panose="02040602050505020304" pitchFamily="18" charset="0"/>
            </a:rPr>
            <a:t> </a:t>
          </a:r>
        </a:p>
        <a:p>
          <a:r>
            <a:rPr lang="en-US" sz="2400" b="0" baseline="0">
              <a:solidFill>
                <a:schemeClr val="bg2">
                  <a:lumMod val="10000"/>
                </a:schemeClr>
              </a:solidFill>
              <a:latin typeface="Lucida Bright" panose="02040602050505020304" pitchFamily="18" charset="0"/>
            </a:rPr>
            <a:t>b) What is the probability that </a:t>
          </a:r>
          <a:r>
            <a:rPr lang="en-US" sz="2400" b="1" baseline="0">
              <a:solidFill>
                <a:srgbClr val="C00000"/>
              </a:solidFill>
              <a:latin typeface="Lucida Bright" panose="02040602050505020304" pitchFamily="18" charset="0"/>
            </a:rPr>
            <a:t>exactly one </a:t>
          </a:r>
          <a:r>
            <a:rPr lang="en-US" sz="2400" b="0" baseline="0">
              <a:solidFill>
                <a:schemeClr val="bg2">
                  <a:lumMod val="10000"/>
                </a:schemeClr>
              </a:solidFill>
              <a:latin typeface="Lucida Bright" panose="02040602050505020304" pitchFamily="18" charset="0"/>
            </a:rPr>
            <a:t>flight is late today?</a:t>
          </a:r>
        </a:p>
        <a:p>
          <a:endParaRPr lang="en-US" sz="2400" b="0" baseline="0">
            <a:solidFill>
              <a:schemeClr val="bg2">
                <a:lumMod val="10000"/>
              </a:schemeClr>
            </a:solidFill>
            <a:latin typeface="Lucida Bright" panose="02040602050505020304" pitchFamily="18" charset="0"/>
            <a:ea typeface="+mn-ea"/>
            <a:cs typeface="+mn-cs"/>
          </a:endParaRPr>
        </a:p>
        <a:p>
          <a:r>
            <a:rPr lang="en-US" sz="2400" b="0" baseline="0">
              <a:solidFill>
                <a:schemeClr val="bg2">
                  <a:lumMod val="10000"/>
                </a:schemeClr>
              </a:solidFill>
              <a:latin typeface="Lucida Bright" panose="02040602050505020304" pitchFamily="18" charset="0"/>
            </a:rPr>
            <a:t>c) Calculate the mean of this binomial distribution.</a:t>
          </a:r>
        </a:p>
        <a:p>
          <a:endParaRPr lang="en-US" sz="2400" b="0" baseline="0">
            <a:solidFill>
              <a:schemeClr val="bg2">
                <a:lumMod val="10000"/>
              </a:schemeClr>
            </a:solidFill>
            <a:latin typeface="Lucida Bright" panose="02040602050505020304" pitchFamily="18" charset="0"/>
          </a:endParaRPr>
        </a:p>
        <a:p>
          <a:r>
            <a:rPr lang="en-US" sz="2400" b="0" baseline="0">
              <a:solidFill>
                <a:schemeClr val="bg2">
                  <a:lumMod val="10000"/>
                </a:schemeClr>
              </a:solidFill>
              <a:latin typeface="Lucida Bright" panose="02040602050505020304" pitchFamily="18" charset="0"/>
            </a:rPr>
            <a:t>d) Calculate the variance of this binomial distribution.</a:t>
          </a:r>
        </a:p>
      </xdr:txBody>
    </xdr:sp>
    <xdr:clientData/>
  </xdr:twoCellAnchor>
  <xdr:twoCellAnchor>
    <xdr:from>
      <xdr:col>1</xdr:col>
      <xdr:colOff>209006</xdr:colOff>
      <xdr:row>0</xdr:row>
      <xdr:rowOff>161109</xdr:rowOff>
    </xdr:from>
    <xdr:to>
      <xdr:col>2</xdr:col>
      <xdr:colOff>1029152</xdr:colOff>
      <xdr:row>6</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9A460C0A-82D9-41F6-B472-4DCC0E96D399}"/>
            </a:ext>
          </a:extLst>
        </xdr:cNvPr>
        <xdr:cNvSpPr/>
      </xdr:nvSpPr>
      <xdr:spPr>
        <a:xfrm>
          <a:off x="829492" y="161109"/>
          <a:ext cx="1462403" cy="102271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8</xdr:col>
      <xdr:colOff>1650093</xdr:colOff>
      <xdr:row>2</xdr:row>
      <xdr:rowOff>134621</xdr:rowOff>
    </xdr:from>
    <xdr:to>
      <xdr:col>8</xdr:col>
      <xdr:colOff>1650093</xdr:colOff>
      <xdr:row>61</xdr:row>
      <xdr:rowOff>31751</xdr:rowOff>
    </xdr:to>
    <xdr:cxnSp macro="">
      <xdr:nvCxnSpPr>
        <xdr:cNvPr id="5" name="Straight Connector 4">
          <a:extLst>
            <a:ext uri="{FF2B5EF4-FFF2-40B4-BE49-F238E27FC236}">
              <a16:creationId xmlns:a16="http://schemas.microsoft.com/office/drawing/2014/main" id="{1EECD7F9-6C26-45EB-AB01-A3A4ECA10798}"/>
            </a:ext>
          </a:extLst>
        </xdr:cNvPr>
        <xdr:cNvCxnSpPr/>
      </xdr:nvCxnSpPr>
      <xdr:spPr>
        <a:xfrm>
          <a:off x="9338129" y="515621"/>
          <a:ext cx="0" cy="1361313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1061358</xdr:colOff>
      <xdr:row>2</xdr:row>
      <xdr:rowOff>97518</xdr:rowOff>
    </xdr:from>
    <xdr:to>
      <xdr:col>12</xdr:col>
      <xdr:colOff>782138</xdr:colOff>
      <xdr:row>6</xdr:row>
      <xdr:rowOff>67491</xdr:rowOff>
    </xdr:to>
    <xdr:sp macro="" textlink="">
      <xdr:nvSpPr>
        <xdr:cNvPr id="6" name="Rounded Rectangle 7">
          <a:extLst>
            <a:ext uri="{FF2B5EF4-FFF2-40B4-BE49-F238E27FC236}">
              <a16:creationId xmlns:a16="http://schemas.microsoft.com/office/drawing/2014/main" id="{81AEBD57-F5DF-4BBA-9D57-AE16462075A1}"/>
            </a:ext>
          </a:extLst>
        </xdr:cNvPr>
        <xdr:cNvSpPr/>
      </xdr:nvSpPr>
      <xdr:spPr>
        <a:xfrm>
          <a:off x="10414908" y="478518"/>
          <a:ext cx="3587930" cy="73197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9</xdr:col>
      <xdr:colOff>136072</xdr:colOff>
      <xdr:row>8</xdr:row>
      <xdr:rowOff>81643</xdr:rowOff>
    </xdr:from>
    <xdr:to>
      <xdr:col>11</xdr:col>
      <xdr:colOff>762000</xdr:colOff>
      <xdr:row>12</xdr:row>
      <xdr:rowOff>68036</xdr:rowOff>
    </xdr:to>
    <xdr:sp macro="" textlink="">
      <xdr:nvSpPr>
        <xdr:cNvPr id="7" name="TextBox 6">
          <a:extLst>
            <a:ext uri="{FF2B5EF4-FFF2-40B4-BE49-F238E27FC236}">
              <a16:creationId xmlns:a16="http://schemas.microsoft.com/office/drawing/2014/main" id="{76278283-477E-4122-B0D6-DDBCB7AC9753}"/>
            </a:ext>
          </a:extLst>
        </xdr:cNvPr>
        <xdr:cNvSpPr txBox="1"/>
      </xdr:nvSpPr>
      <xdr:spPr>
        <a:xfrm>
          <a:off x="9497786" y="1605643"/>
          <a:ext cx="3374571" cy="7483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0" baseline="0">
              <a:solidFill>
                <a:schemeClr val="tx1"/>
              </a:solidFill>
              <a:latin typeface="Lucida Bright" panose="02040602050505020304" pitchFamily="18" charset="0"/>
            </a:rPr>
            <a:t>a) BINOM.DIST (0,5,0.2,0)</a:t>
          </a:r>
        </a:p>
      </xdr:txBody>
    </xdr:sp>
    <xdr:clientData/>
  </xdr:twoCellAnchor>
  <xdr:twoCellAnchor>
    <xdr:from>
      <xdr:col>9</xdr:col>
      <xdr:colOff>176893</xdr:colOff>
      <xdr:row>16</xdr:row>
      <xdr:rowOff>40821</xdr:rowOff>
    </xdr:from>
    <xdr:to>
      <xdr:col>11</xdr:col>
      <xdr:colOff>802821</xdr:colOff>
      <xdr:row>20</xdr:row>
      <xdr:rowOff>27214</xdr:rowOff>
    </xdr:to>
    <xdr:sp macro="" textlink="">
      <xdr:nvSpPr>
        <xdr:cNvPr id="8" name="TextBox 7">
          <a:extLst>
            <a:ext uri="{FF2B5EF4-FFF2-40B4-BE49-F238E27FC236}">
              <a16:creationId xmlns:a16="http://schemas.microsoft.com/office/drawing/2014/main" id="{B151A82E-9163-4B92-824C-22D2622E83FA}"/>
            </a:ext>
          </a:extLst>
        </xdr:cNvPr>
        <xdr:cNvSpPr txBox="1"/>
      </xdr:nvSpPr>
      <xdr:spPr>
        <a:xfrm>
          <a:off x="9538607" y="3088821"/>
          <a:ext cx="3374571" cy="7483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0" baseline="0">
              <a:solidFill>
                <a:schemeClr val="tx1"/>
              </a:solidFill>
              <a:latin typeface="Lucida Bright" panose="02040602050505020304" pitchFamily="18" charset="0"/>
            </a:rPr>
            <a:t>b) BINOM.DIST </a:t>
          </a:r>
          <a:r>
            <a:rPr lang="en-US" sz="2000" b="0" baseline="0">
              <a:solidFill>
                <a:schemeClr val="dk1"/>
              </a:solidFill>
              <a:effectLst/>
              <a:latin typeface="+mn-lt"/>
              <a:ea typeface="+mn-ea"/>
              <a:cs typeface="+mn-cs"/>
            </a:rPr>
            <a:t>(1,5,0.2,0)</a:t>
          </a:r>
          <a:endParaRPr lang="en-US" sz="2000" b="0" baseline="0">
            <a:solidFill>
              <a:schemeClr val="tx1"/>
            </a:solidFill>
            <a:latin typeface="Lucida Bright" panose="02040602050505020304" pitchFamily="18" charset="0"/>
          </a:endParaRPr>
        </a:p>
      </xdr:txBody>
    </xdr:sp>
    <xdr:clientData/>
  </xdr:twoCellAnchor>
  <xdr:twoCellAnchor>
    <xdr:from>
      <xdr:col>9</xdr:col>
      <xdr:colOff>149679</xdr:colOff>
      <xdr:row>23</xdr:row>
      <xdr:rowOff>108858</xdr:rowOff>
    </xdr:from>
    <xdr:to>
      <xdr:col>14</xdr:col>
      <xdr:colOff>620486</xdr:colOff>
      <xdr:row>24</xdr:row>
      <xdr:rowOff>326572</xdr:rowOff>
    </xdr:to>
    <xdr:sp macro="" textlink="">
      <xdr:nvSpPr>
        <xdr:cNvPr id="9" name="TextBox 8">
          <a:extLst>
            <a:ext uri="{FF2B5EF4-FFF2-40B4-BE49-F238E27FC236}">
              <a16:creationId xmlns:a16="http://schemas.microsoft.com/office/drawing/2014/main" id="{1DC64382-1152-4BF8-B5D7-18E315AACF7E}"/>
            </a:ext>
          </a:extLst>
        </xdr:cNvPr>
        <xdr:cNvSpPr txBox="1"/>
      </xdr:nvSpPr>
      <xdr:spPr>
        <a:xfrm>
          <a:off x="9750879" y="4201887"/>
          <a:ext cx="5902778" cy="7511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tx1"/>
              </a:solidFill>
              <a:latin typeface="Lucida Bright" panose="02040602050505020304" pitchFamily="18" charset="0"/>
            </a:rPr>
            <a:t>c) Mean of Binomial Distribution = </a:t>
          </a:r>
          <a:r>
            <a:rPr lang="el-GR" sz="2000" b="0" baseline="0">
              <a:solidFill>
                <a:schemeClr val="tx1"/>
              </a:solidFill>
              <a:latin typeface="Times New Roman" panose="02020603050405020304" pitchFamily="18" charset="0"/>
              <a:cs typeface="Times New Roman" panose="02020603050405020304" pitchFamily="18" charset="0"/>
            </a:rPr>
            <a:t>μ</a:t>
          </a:r>
          <a:r>
            <a:rPr lang="en-US" sz="2000" b="0" baseline="0">
              <a:solidFill>
                <a:schemeClr val="tx1"/>
              </a:solidFill>
              <a:latin typeface="Times New Roman" panose="02020603050405020304" pitchFamily="18" charset="0"/>
              <a:cs typeface="Times New Roman" panose="02020603050405020304" pitchFamily="18" charset="0"/>
            </a:rPr>
            <a:t> = n*</a:t>
          </a:r>
          <a:r>
            <a:rPr lang="el-GR" sz="2000" b="0" baseline="0">
              <a:solidFill>
                <a:schemeClr val="tx1"/>
              </a:solidFill>
              <a:latin typeface="Calibri" panose="020F0502020204030204" pitchFamily="34" charset="0"/>
              <a:cs typeface="Calibri" panose="020F0502020204030204" pitchFamily="34" charset="0"/>
            </a:rPr>
            <a:t>π</a:t>
          </a:r>
          <a:r>
            <a:rPr lang="en-US" sz="2000" b="0" baseline="0">
              <a:solidFill>
                <a:schemeClr val="tx1"/>
              </a:solidFill>
              <a:latin typeface="Calibri" panose="020F0502020204030204" pitchFamily="34" charset="0"/>
              <a:cs typeface="Calibri" panose="020F0502020204030204" pitchFamily="34" charset="0"/>
            </a:rPr>
            <a:t> = 5*0.2 = </a:t>
          </a:r>
          <a:r>
            <a:rPr lang="en-US" sz="2000" b="1" baseline="0">
              <a:solidFill>
                <a:srgbClr val="C00000"/>
              </a:solidFill>
              <a:latin typeface="Calibri" panose="020F0502020204030204" pitchFamily="34" charset="0"/>
              <a:cs typeface="Calibri" panose="020F0502020204030204" pitchFamily="34" charset="0"/>
            </a:rPr>
            <a:t>1</a:t>
          </a:r>
          <a:endParaRPr lang="en-US" sz="2000" b="1" baseline="0">
            <a:solidFill>
              <a:srgbClr val="C00000"/>
            </a:solidFill>
            <a:latin typeface="Lucida Bright" panose="02040602050505020304" pitchFamily="18" charset="0"/>
          </a:endParaRPr>
        </a:p>
      </xdr:txBody>
    </xdr:sp>
    <xdr:clientData/>
  </xdr:twoCellAnchor>
  <xdr:twoCellAnchor>
    <xdr:from>
      <xdr:col>9</xdr:col>
      <xdr:colOff>149679</xdr:colOff>
      <xdr:row>25</xdr:row>
      <xdr:rowOff>190500</xdr:rowOff>
    </xdr:from>
    <xdr:to>
      <xdr:col>14</xdr:col>
      <xdr:colOff>612321</xdr:colOff>
      <xdr:row>28</xdr:row>
      <xdr:rowOff>163285</xdr:rowOff>
    </xdr:to>
    <xdr:sp macro="" textlink="">
      <xdr:nvSpPr>
        <xdr:cNvPr id="11" name="TextBox 10">
          <a:extLst>
            <a:ext uri="{FF2B5EF4-FFF2-40B4-BE49-F238E27FC236}">
              <a16:creationId xmlns:a16="http://schemas.microsoft.com/office/drawing/2014/main" id="{F51B9216-E82B-42F2-B8A8-89C7438E35A5}"/>
            </a:ext>
          </a:extLst>
        </xdr:cNvPr>
        <xdr:cNvSpPr txBox="1"/>
      </xdr:nvSpPr>
      <xdr:spPr>
        <a:xfrm>
          <a:off x="9511393" y="5538107"/>
          <a:ext cx="5742214" cy="96610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tx1"/>
              </a:solidFill>
              <a:latin typeface="Lucida Bright" panose="02040602050505020304" pitchFamily="18" charset="0"/>
            </a:rPr>
            <a:t>d)Variance of the binomial distribution=</a:t>
          </a:r>
        </a:p>
        <a:p>
          <a:r>
            <a:rPr lang="en-US" sz="2000" b="0" baseline="0">
              <a:solidFill>
                <a:schemeClr val="tx1"/>
              </a:solidFill>
              <a:latin typeface="Lucida Bright" panose="02040602050505020304" pitchFamily="18" charset="0"/>
            </a:rPr>
            <a:t> </a:t>
          </a:r>
          <a:r>
            <a:rPr lang="el-GR" sz="2000" b="0" baseline="0">
              <a:solidFill>
                <a:schemeClr val="tx1"/>
              </a:solidFill>
              <a:latin typeface="Times New Roman" panose="02020603050405020304" pitchFamily="18" charset="0"/>
              <a:cs typeface="Times New Roman" panose="02020603050405020304" pitchFamily="18" charset="0"/>
            </a:rPr>
            <a:t>μ</a:t>
          </a:r>
          <a:r>
            <a:rPr lang="en-US" sz="2000" b="0" baseline="0">
              <a:solidFill>
                <a:schemeClr val="tx1"/>
              </a:solidFill>
              <a:latin typeface="Times New Roman" panose="02020603050405020304" pitchFamily="18" charset="0"/>
              <a:cs typeface="Times New Roman" panose="02020603050405020304" pitchFamily="18" charset="0"/>
            </a:rPr>
            <a:t> = n * </a:t>
          </a:r>
          <a:r>
            <a:rPr lang="el-GR" sz="2000" b="0" baseline="0">
              <a:solidFill>
                <a:schemeClr val="tx1"/>
              </a:solidFill>
              <a:latin typeface="Calibri" panose="020F0502020204030204" pitchFamily="34" charset="0"/>
              <a:cs typeface="Calibri" panose="020F0502020204030204" pitchFamily="34" charset="0"/>
            </a:rPr>
            <a:t>π</a:t>
          </a:r>
          <a:r>
            <a:rPr lang="en-US" sz="2000" b="0" baseline="0">
              <a:solidFill>
                <a:schemeClr val="tx1"/>
              </a:solidFill>
              <a:latin typeface="Calibri" panose="020F0502020204030204" pitchFamily="34" charset="0"/>
              <a:cs typeface="Calibri" panose="020F0502020204030204" pitchFamily="34" charset="0"/>
            </a:rPr>
            <a:t>(1-</a:t>
          </a:r>
          <a:r>
            <a:rPr lang="el-GR" sz="2000" b="0" baseline="0">
              <a:solidFill>
                <a:schemeClr val="tx1"/>
              </a:solidFill>
              <a:latin typeface="Calibri" panose="020F0502020204030204" pitchFamily="34" charset="0"/>
              <a:cs typeface="Calibri" panose="020F0502020204030204" pitchFamily="34" charset="0"/>
            </a:rPr>
            <a:t>π</a:t>
          </a:r>
          <a:r>
            <a:rPr lang="en-US" sz="2000" b="0" baseline="0">
              <a:solidFill>
                <a:schemeClr val="tx1"/>
              </a:solidFill>
              <a:latin typeface="Calibri" panose="020F0502020204030204" pitchFamily="34" charset="0"/>
              <a:cs typeface="Calibri" panose="020F0502020204030204" pitchFamily="34" charset="0"/>
            </a:rPr>
            <a:t>) = (5 * 0.2)(1 - 0.2) = </a:t>
          </a:r>
          <a:r>
            <a:rPr lang="en-US" sz="2000" b="1" baseline="0">
              <a:solidFill>
                <a:srgbClr val="C00000"/>
              </a:solidFill>
              <a:latin typeface="Calibri" panose="020F0502020204030204" pitchFamily="34" charset="0"/>
              <a:cs typeface="Calibri" panose="020F0502020204030204" pitchFamily="34" charset="0"/>
            </a:rPr>
            <a:t>0.80</a:t>
          </a:r>
          <a:endParaRPr lang="en-US" sz="2000" b="1" baseline="0">
            <a:solidFill>
              <a:srgbClr val="C00000"/>
            </a:solidFill>
            <a:latin typeface="Lucida Bright" panose="02040602050505020304" pitchFamily="18"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262891</xdr:colOff>
      <xdr:row>1</xdr:row>
      <xdr:rowOff>119743</xdr:rowOff>
    </xdr:from>
    <xdr:to>
      <xdr:col>8</xdr:col>
      <xdr:colOff>1156608</xdr:colOff>
      <xdr:row>6</xdr:row>
      <xdr:rowOff>18143</xdr:rowOff>
    </xdr:to>
    <xdr:sp macro="" textlink="">
      <xdr:nvSpPr>
        <xdr:cNvPr id="2" name="Rounded Rectangle 1">
          <a:extLst>
            <a:ext uri="{FF2B5EF4-FFF2-40B4-BE49-F238E27FC236}">
              <a16:creationId xmlns:a16="http://schemas.microsoft.com/office/drawing/2014/main" id="{00000000-0008-0000-0800-000002000000}"/>
            </a:ext>
          </a:extLst>
        </xdr:cNvPr>
        <xdr:cNvSpPr/>
      </xdr:nvSpPr>
      <xdr:spPr>
        <a:xfrm>
          <a:off x="3446962" y="310243"/>
          <a:ext cx="5397682"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7</a:t>
          </a:r>
          <a:r>
            <a:rPr lang="en-US" sz="3200" b="0">
              <a:solidFill>
                <a:schemeClr val="accent2">
                  <a:lumMod val="50000"/>
                </a:schemeClr>
              </a:solidFill>
              <a:latin typeface="Lucida Bright" panose="02040602050505020304" pitchFamily="18" charset="0"/>
            </a:rPr>
            <a:t>  </a:t>
          </a:r>
        </a:p>
      </xdr:txBody>
    </xdr:sp>
    <xdr:clientData/>
  </xdr:twoCellAnchor>
  <xdr:twoCellAnchor>
    <xdr:from>
      <xdr:col>1</xdr:col>
      <xdr:colOff>3628</xdr:colOff>
      <xdr:row>8</xdr:row>
      <xdr:rowOff>84545</xdr:rowOff>
    </xdr:from>
    <xdr:to>
      <xdr:col>8</xdr:col>
      <xdr:colOff>1387928</xdr:colOff>
      <xdr:row>38</xdr:row>
      <xdr:rowOff>176893</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615949" y="1608545"/>
          <a:ext cx="8460015" cy="731774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latin typeface="Lucida Bright" panose="02040602050505020304" pitchFamily="18" charset="0"/>
            </a:rPr>
            <a:t>Lund 174</a:t>
          </a:r>
        </a:p>
        <a:p>
          <a:r>
            <a:rPr lang="en-US" sz="2400" b="0" baseline="0">
              <a:solidFill>
                <a:schemeClr val="bg2">
                  <a:lumMod val="10000"/>
                </a:schemeClr>
              </a:solidFill>
              <a:latin typeface="Lucida Bright" panose="02040602050505020304" pitchFamily="18" charset="0"/>
            </a:rPr>
            <a:t>There are five flights from Pittsburgh via US Airways into Bradford, Pennsylvania. </a:t>
          </a:r>
        </a:p>
        <a:p>
          <a:endParaRPr lang="en-US" sz="2400" b="0" baseline="0">
            <a:solidFill>
              <a:schemeClr val="bg2">
                <a:lumMod val="10000"/>
              </a:schemeClr>
            </a:solidFill>
            <a:latin typeface="Lucida Bright" panose="02040602050505020304" pitchFamily="18" charset="0"/>
          </a:endParaRPr>
        </a:p>
        <a:p>
          <a:r>
            <a:rPr lang="en-US" sz="2400" b="0" baseline="0">
              <a:solidFill>
                <a:schemeClr val="bg2">
                  <a:lumMod val="10000"/>
                </a:schemeClr>
              </a:solidFill>
              <a:latin typeface="Lucida Bright" panose="02040602050505020304" pitchFamily="18" charset="0"/>
            </a:rPr>
            <a:t>Suppose the probability that any flight arrive late is 0.20.</a:t>
          </a:r>
        </a:p>
        <a:p>
          <a:endParaRPr lang="en-US" sz="2400" b="0" baseline="0">
            <a:solidFill>
              <a:schemeClr val="bg2">
                <a:lumMod val="10000"/>
              </a:schemeClr>
            </a:solidFill>
            <a:latin typeface="Lucida Bright" panose="02040602050505020304" pitchFamily="18" charset="0"/>
          </a:endParaRPr>
        </a:p>
        <a:p>
          <a:r>
            <a:rPr lang="en-US" sz="2400" b="0" baseline="0">
              <a:solidFill>
                <a:schemeClr val="bg2">
                  <a:lumMod val="10000"/>
                </a:schemeClr>
              </a:solidFill>
              <a:latin typeface="Lucida Bright" panose="02040602050505020304" pitchFamily="18" charset="0"/>
            </a:rPr>
            <a:t>a) What is the probability that none of the flights are late today?</a:t>
          </a:r>
        </a:p>
        <a:p>
          <a:r>
            <a:rPr lang="en-US" sz="2400" b="0" baseline="0">
              <a:solidFill>
                <a:schemeClr val="bg2">
                  <a:lumMod val="10000"/>
                </a:schemeClr>
              </a:solidFill>
              <a:latin typeface="Lucida Bright" panose="02040602050505020304" pitchFamily="18" charset="0"/>
            </a:rPr>
            <a:t> </a:t>
          </a:r>
        </a:p>
        <a:p>
          <a:r>
            <a:rPr lang="en-US" sz="2400" b="0" baseline="0">
              <a:solidFill>
                <a:schemeClr val="bg2">
                  <a:lumMod val="10000"/>
                </a:schemeClr>
              </a:solidFill>
              <a:latin typeface="Lucida Bright" panose="02040602050505020304" pitchFamily="18" charset="0"/>
            </a:rPr>
            <a:t>b) What is the probability that exactly one flight is late today?</a:t>
          </a:r>
        </a:p>
        <a:p>
          <a:endParaRPr lang="en-US" sz="2400">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c) Calculate the mean of this binomial distribution.</a:t>
          </a:r>
        </a:p>
        <a:p>
          <a:endParaRPr lang="en-US" sz="2400">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d) Calculate the variance of this binomial distribution.</a:t>
          </a:r>
          <a:endParaRPr lang="en-US" sz="2400">
            <a:effectLst/>
            <a:latin typeface="Lucida Bright" panose="02040602050505020304" pitchFamily="18" charset="0"/>
          </a:endParaRPr>
        </a:p>
        <a:p>
          <a:endParaRPr lang="en-US" sz="2400" b="0" baseline="0">
            <a:solidFill>
              <a:schemeClr val="bg2">
                <a:lumMod val="10000"/>
              </a:schemeClr>
            </a:solidFill>
            <a:latin typeface="Lucida Bright" panose="02040602050505020304" pitchFamily="18" charset="0"/>
          </a:endParaRPr>
        </a:p>
        <a:p>
          <a:endParaRPr lang="en-US" sz="2400" b="0" baseline="0">
            <a:solidFill>
              <a:schemeClr val="bg2">
                <a:lumMod val="10000"/>
              </a:schemeClr>
            </a:solidFill>
            <a:latin typeface="Lucida Bright" panose="02040602050505020304" pitchFamily="18" charset="0"/>
          </a:endParaRPr>
        </a:p>
        <a:p>
          <a:endParaRPr lang="en-US" sz="2400" b="0" baseline="0">
            <a:solidFill>
              <a:schemeClr val="bg2">
                <a:lumMod val="10000"/>
              </a:schemeClr>
            </a:solidFill>
            <a:latin typeface="Lucida Bright" panose="02040602050505020304" pitchFamily="18" charset="0"/>
          </a:endParaRPr>
        </a:p>
      </xdr:txBody>
    </xdr:sp>
    <xdr:clientData/>
  </xdr:twoCellAnchor>
  <xdr:twoCellAnchor>
    <xdr:from>
      <xdr:col>1</xdr:col>
      <xdr:colOff>306978</xdr:colOff>
      <xdr:row>1</xdr:row>
      <xdr:rowOff>161109</xdr:rowOff>
    </xdr:from>
    <xdr:to>
      <xdr:col>2</xdr:col>
      <xdr:colOff>1127124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910228" y="351609"/>
          <a:ext cx="1439271"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371022</xdr:colOff>
      <xdr:row>2</xdr:row>
      <xdr:rowOff>121013</xdr:rowOff>
    </xdr:from>
    <xdr:to>
      <xdr:col>9</xdr:col>
      <xdr:colOff>371022</xdr:colOff>
      <xdr:row>61</xdr:row>
      <xdr:rowOff>18143</xdr:rowOff>
    </xdr:to>
    <xdr:cxnSp macro="">
      <xdr:nvCxnSpPr>
        <xdr:cNvPr id="5" name="Straight Connector 4">
          <a:extLst>
            <a:ext uri="{FF2B5EF4-FFF2-40B4-BE49-F238E27FC236}">
              <a16:creationId xmlns:a16="http://schemas.microsoft.com/office/drawing/2014/main" id="{00000000-0008-0000-0800-000005000000}"/>
            </a:ext>
          </a:extLst>
        </xdr:cNvPr>
        <xdr:cNvCxnSpPr/>
      </xdr:nvCxnSpPr>
      <xdr:spPr>
        <a:xfrm>
          <a:off x="9732736" y="502013"/>
          <a:ext cx="0" cy="1361313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1061358</xdr:colOff>
      <xdr:row>2</xdr:row>
      <xdr:rowOff>97518</xdr:rowOff>
    </xdr:from>
    <xdr:to>
      <xdr:col>12</xdr:col>
      <xdr:colOff>782138</xdr:colOff>
      <xdr:row>6</xdr:row>
      <xdr:rowOff>163286</xdr:rowOff>
    </xdr:to>
    <xdr:sp macro="" textlink="">
      <xdr:nvSpPr>
        <xdr:cNvPr id="8" name="Rounded Rectangle 7">
          <a:extLst>
            <a:ext uri="{FF2B5EF4-FFF2-40B4-BE49-F238E27FC236}">
              <a16:creationId xmlns:a16="http://schemas.microsoft.com/office/drawing/2014/main" id="{00000000-0008-0000-0800-000008000000}"/>
            </a:ext>
          </a:extLst>
        </xdr:cNvPr>
        <xdr:cNvSpPr/>
      </xdr:nvSpPr>
      <xdr:spPr>
        <a:xfrm>
          <a:off x="10423072" y="478518"/>
          <a:ext cx="3585209" cy="82776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13</xdr:col>
      <xdr:colOff>272142</xdr:colOff>
      <xdr:row>2</xdr:row>
      <xdr:rowOff>68035</xdr:rowOff>
    </xdr:from>
    <xdr:to>
      <xdr:col>15</xdr:col>
      <xdr:colOff>221795</xdr:colOff>
      <xdr:row>6</xdr:row>
      <xdr:rowOff>122010</xdr:rowOff>
    </xdr:to>
    <xdr:sp macro="" textlink="">
      <xdr:nvSpPr>
        <xdr:cNvPr id="9" name="Rounded Rectangle 6">
          <a:hlinkClick xmlns:r="http://schemas.openxmlformats.org/officeDocument/2006/relationships" r:id="rId2"/>
          <a:extLst>
            <a:ext uri="{FF2B5EF4-FFF2-40B4-BE49-F238E27FC236}">
              <a16:creationId xmlns:a16="http://schemas.microsoft.com/office/drawing/2014/main" id="{DFC4660C-B535-4D37-989A-70B1D5F03289}"/>
            </a:ext>
          </a:extLst>
        </xdr:cNvPr>
        <xdr:cNvSpPr/>
      </xdr:nvSpPr>
      <xdr:spPr>
        <a:xfrm>
          <a:off x="14614071" y="449035"/>
          <a:ext cx="1378403" cy="815975"/>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Check</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86905</xdr:colOff>
      <xdr:row>3</xdr:row>
      <xdr:rowOff>166914</xdr:rowOff>
    </xdr:from>
    <xdr:to>
      <xdr:col>10</xdr:col>
      <xdr:colOff>598715</xdr:colOff>
      <xdr:row>9</xdr:row>
      <xdr:rowOff>27214</xdr:rowOff>
    </xdr:to>
    <xdr:sp macro="" textlink="">
      <xdr:nvSpPr>
        <xdr:cNvPr id="2" name="Rounded Rectangle 1">
          <a:extLst>
            <a:ext uri="{FF2B5EF4-FFF2-40B4-BE49-F238E27FC236}">
              <a16:creationId xmlns:a16="http://schemas.microsoft.com/office/drawing/2014/main" id="{1E4A3EEC-87CA-4E26-BA02-65750BE8DC6A}"/>
            </a:ext>
          </a:extLst>
        </xdr:cNvPr>
        <xdr:cNvSpPr/>
      </xdr:nvSpPr>
      <xdr:spPr>
        <a:xfrm>
          <a:off x="2549798" y="738414"/>
          <a:ext cx="5505631" cy="10033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Check</a:t>
          </a:r>
          <a:r>
            <a:rPr lang="en-US" sz="3200" b="0" baseline="0">
              <a:solidFill>
                <a:schemeClr val="accent4">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8</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380093</xdr:colOff>
      <xdr:row>12</xdr:row>
      <xdr:rowOff>55515</xdr:rowOff>
    </xdr:from>
    <xdr:to>
      <xdr:col>11</xdr:col>
      <xdr:colOff>680357</xdr:colOff>
      <xdr:row>33</xdr:row>
      <xdr:rowOff>0</xdr:rowOff>
    </xdr:to>
    <xdr:sp macro="" textlink="">
      <xdr:nvSpPr>
        <xdr:cNvPr id="3" name="TextBox 2">
          <a:extLst>
            <a:ext uri="{FF2B5EF4-FFF2-40B4-BE49-F238E27FC236}">
              <a16:creationId xmlns:a16="http://schemas.microsoft.com/office/drawing/2014/main" id="{840C616D-D85D-43EA-8AC6-2CC32BB5293B}"/>
            </a:ext>
          </a:extLst>
        </xdr:cNvPr>
        <xdr:cNvSpPr txBox="1"/>
      </xdr:nvSpPr>
      <xdr:spPr>
        <a:xfrm>
          <a:off x="380093" y="2341515"/>
          <a:ext cx="8804728" cy="44348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aseline="0">
              <a:solidFill>
                <a:schemeClr val="bg1"/>
              </a:solidFill>
              <a:effectLst/>
              <a:latin typeface="Lucida Bright" panose="02040602050505020304" pitchFamily="18" charset="0"/>
              <a:ea typeface="+mn-ea"/>
              <a:cs typeface="+mn-cs"/>
            </a:rPr>
            <a:t>Lund 176</a:t>
          </a:r>
        </a:p>
        <a:p>
          <a:endParaRPr lang="en-US" sz="800" baseline="0">
            <a:solidFill>
              <a:schemeClr val="dk1"/>
            </a:solidFill>
            <a:effectLst/>
            <a:latin typeface="Lucida Bright" panose="02040602050505020304" pitchFamily="18" charset="0"/>
            <a:ea typeface="+mn-ea"/>
            <a:cs typeface="+mn-cs"/>
          </a:endParaRPr>
        </a:p>
        <a:p>
          <a:r>
            <a:rPr lang="en-US" sz="2400" b="1" baseline="0">
              <a:solidFill>
                <a:sysClr val="windowText" lastClr="000000"/>
              </a:solidFill>
              <a:effectLst/>
              <a:latin typeface="Lucida Bright" panose="02040602050505020304" pitchFamily="18" charset="0"/>
              <a:ea typeface="+mn-ea"/>
              <a:cs typeface="+mn-cs"/>
            </a:rPr>
            <a:t>Five percent </a:t>
          </a:r>
          <a:r>
            <a:rPr lang="en-US" sz="2400" b="1" baseline="0">
              <a:solidFill>
                <a:srgbClr val="C00000"/>
              </a:solidFill>
              <a:effectLst/>
              <a:latin typeface="Lucida Bright" panose="02040602050505020304" pitchFamily="18" charset="0"/>
              <a:ea typeface="+mn-ea"/>
              <a:cs typeface="+mn-cs"/>
            </a:rPr>
            <a:t>(0.05)</a:t>
          </a:r>
          <a:r>
            <a:rPr lang="en-US" sz="2400" baseline="0">
              <a:solidFill>
                <a:schemeClr val="dk1"/>
              </a:solidFill>
              <a:effectLst/>
              <a:latin typeface="Lucida Bright" panose="02040602050505020304" pitchFamily="18" charset="0"/>
              <a:ea typeface="+mn-ea"/>
              <a:cs typeface="+mn-cs"/>
            </a:rPr>
            <a:t> of the worm gears produced by an automatic, high speed milling machines are defective. </a:t>
          </a:r>
        </a:p>
        <a:p>
          <a:endParaRPr lang="en-US" sz="2400"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a) What is the probability that out of </a:t>
          </a:r>
          <a:r>
            <a:rPr lang="en-US" sz="2400" b="1" baseline="0">
              <a:solidFill>
                <a:srgbClr val="C00000"/>
              </a:solidFill>
              <a:effectLst/>
              <a:latin typeface="Lucida Bright" panose="02040602050505020304" pitchFamily="18" charset="0"/>
              <a:ea typeface="+mn-ea"/>
              <a:cs typeface="+mn-cs"/>
            </a:rPr>
            <a:t>six</a:t>
          </a:r>
          <a:r>
            <a:rPr lang="en-US" sz="2400" baseline="0">
              <a:solidFill>
                <a:schemeClr val="dk1"/>
              </a:solidFill>
              <a:effectLst/>
              <a:latin typeface="Lucida Bright" panose="02040602050505020304" pitchFamily="18" charset="0"/>
              <a:ea typeface="+mn-ea"/>
              <a:cs typeface="+mn-cs"/>
            </a:rPr>
            <a:t> gears selected at random </a:t>
          </a:r>
          <a:r>
            <a:rPr lang="en-US" sz="2400" b="1" baseline="0">
              <a:solidFill>
                <a:srgbClr val="C00000"/>
              </a:solidFill>
              <a:effectLst/>
              <a:latin typeface="Lucida Bright" panose="02040602050505020304" pitchFamily="18" charset="0"/>
              <a:ea typeface="+mn-ea"/>
              <a:cs typeface="+mn-cs"/>
            </a:rPr>
            <a:t>0, 1, 2, 3, 4, 5, 6 </a:t>
          </a:r>
          <a:r>
            <a:rPr lang="en-US" sz="2400" baseline="0">
              <a:solidFill>
                <a:schemeClr val="dk1"/>
              </a:solidFill>
              <a:effectLst/>
              <a:latin typeface="Lucida Bright" panose="02040602050505020304" pitchFamily="18" charset="0"/>
              <a:ea typeface="+mn-ea"/>
              <a:cs typeface="+mn-cs"/>
            </a:rPr>
            <a:t>will be defective? </a:t>
          </a:r>
        </a:p>
        <a:p>
          <a:endParaRPr lang="en-US" sz="2400"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b) Compute the mean </a:t>
          </a:r>
        </a:p>
        <a:p>
          <a:r>
            <a:rPr lang="en-US" sz="2400" baseline="0">
              <a:solidFill>
                <a:schemeClr val="dk1"/>
              </a:solidFill>
              <a:effectLst/>
              <a:latin typeface="Lucida Bright" panose="02040602050505020304" pitchFamily="18" charset="0"/>
              <a:ea typeface="+mn-ea"/>
              <a:cs typeface="+mn-cs"/>
            </a:rPr>
            <a:t>c) Computethe variance of the distribution of the number of defective gears.</a:t>
          </a: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555536</xdr:colOff>
      <xdr:row>3</xdr:row>
      <xdr:rowOff>127544</xdr:rowOff>
    </xdr:from>
    <xdr:to>
      <xdr:col>2</xdr:col>
      <xdr:colOff>823232</xdr:colOff>
      <xdr:row>9</xdr:row>
      <xdr:rowOff>176892</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B1F9761C-3551-4B5C-88BD-4514A7F91826}"/>
            </a:ext>
          </a:extLst>
        </xdr:cNvPr>
        <xdr:cNvSpPr/>
      </xdr:nvSpPr>
      <xdr:spPr>
        <a:xfrm>
          <a:off x="555536" y="699044"/>
          <a:ext cx="1505946" cy="119234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11</xdr:col>
      <xdr:colOff>979716</xdr:colOff>
      <xdr:row>5</xdr:row>
      <xdr:rowOff>6260</xdr:rowOff>
    </xdr:from>
    <xdr:to>
      <xdr:col>11</xdr:col>
      <xdr:colOff>979716</xdr:colOff>
      <xdr:row>38</xdr:row>
      <xdr:rowOff>190500</xdr:rowOff>
    </xdr:to>
    <xdr:cxnSp macro="">
      <xdr:nvCxnSpPr>
        <xdr:cNvPr id="5" name="Straight Connector 4">
          <a:extLst>
            <a:ext uri="{FF2B5EF4-FFF2-40B4-BE49-F238E27FC236}">
              <a16:creationId xmlns:a16="http://schemas.microsoft.com/office/drawing/2014/main" id="{EFB84A1F-4970-4373-AA81-85ED8FB75AAC}"/>
            </a:ext>
          </a:extLst>
        </xdr:cNvPr>
        <xdr:cNvCxnSpPr/>
      </xdr:nvCxnSpPr>
      <xdr:spPr>
        <a:xfrm>
          <a:off x="9484180" y="958760"/>
          <a:ext cx="0" cy="687895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185056</xdr:colOff>
      <xdr:row>1</xdr:row>
      <xdr:rowOff>97971</xdr:rowOff>
    </xdr:from>
    <xdr:to>
      <xdr:col>16</xdr:col>
      <xdr:colOff>117020</xdr:colOff>
      <xdr:row>5</xdr:row>
      <xdr:rowOff>67944</xdr:rowOff>
    </xdr:to>
    <xdr:sp macro="" textlink="">
      <xdr:nvSpPr>
        <xdr:cNvPr id="6" name="Rounded Rectangle 6">
          <a:extLst>
            <a:ext uri="{FF2B5EF4-FFF2-40B4-BE49-F238E27FC236}">
              <a16:creationId xmlns:a16="http://schemas.microsoft.com/office/drawing/2014/main" id="{782D2B50-9C82-4A35-AE58-DF790C520C65}"/>
            </a:ext>
          </a:extLst>
        </xdr:cNvPr>
        <xdr:cNvSpPr/>
      </xdr:nvSpPr>
      <xdr:spPr>
        <a:xfrm>
          <a:off x="10047513" y="283028"/>
          <a:ext cx="2860221" cy="710202"/>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12</xdr:col>
      <xdr:colOff>435430</xdr:colOff>
      <xdr:row>13</xdr:row>
      <xdr:rowOff>13607</xdr:rowOff>
    </xdr:from>
    <xdr:to>
      <xdr:col>13</xdr:col>
      <xdr:colOff>462643</xdr:colOff>
      <xdr:row>15</xdr:row>
      <xdr:rowOff>149679</xdr:rowOff>
    </xdr:to>
    <xdr:sp macro="" textlink="">
      <xdr:nvSpPr>
        <xdr:cNvPr id="7" name="TextBox 6">
          <a:extLst>
            <a:ext uri="{FF2B5EF4-FFF2-40B4-BE49-F238E27FC236}">
              <a16:creationId xmlns:a16="http://schemas.microsoft.com/office/drawing/2014/main" id="{EB953190-E24F-4720-BF41-F579875F3259}"/>
            </a:ext>
          </a:extLst>
        </xdr:cNvPr>
        <xdr:cNvSpPr txBox="1"/>
      </xdr:nvSpPr>
      <xdr:spPr>
        <a:xfrm>
          <a:off x="10055680" y="1918607"/>
          <a:ext cx="653142" cy="51707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400" baseline="0">
              <a:solidFill>
                <a:schemeClr val="dk1"/>
              </a:solidFill>
              <a:effectLst/>
              <a:latin typeface="Lucida Bright" panose="02040602050505020304" pitchFamily="18" charset="0"/>
              <a:ea typeface="+mn-ea"/>
              <a:cs typeface="+mn-cs"/>
            </a:rPr>
            <a:t>0</a:t>
          </a: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12</xdr:col>
      <xdr:colOff>449036</xdr:colOff>
      <xdr:row>17</xdr:row>
      <xdr:rowOff>0</xdr:rowOff>
    </xdr:from>
    <xdr:to>
      <xdr:col>13</xdr:col>
      <xdr:colOff>462642</xdr:colOff>
      <xdr:row>20</xdr:row>
      <xdr:rowOff>0</xdr:rowOff>
    </xdr:to>
    <xdr:sp macro="" textlink="">
      <xdr:nvSpPr>
        <xdr:cNvPr id="8" name="TextBox 7">
          <a:extLst>
            <a:ext uri="{FF2B5EF4-FFF2-40B4-BE49-F238E27FC236}">
              <a16:creationId xmlns:a16="http://schemas.microsoft.com/office/drawing/2014/main" id="{C9F3CF0D-0989-455E-8975-F26FE6384AA0}"/>
            </a:ext>
          </a:extLst>
        </xdr:cNvPr>
        <xdr:cNvSpPr txBox="1"/>
      </xdr:nvSpPr>
      <xdr:spPr>
        <a:xfrm>
          <a:off x="10069286" y="2667000"/>
          <a:ext cx="639535" cy="5715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400" baseline="0">
              <a:solidFill>
                <a:schemeClr val="dk1"/>
              </a:solidFill>
              <a:effectLst/>
              <a:latin typeface="Lucida Bright" panose="02040602050505020304" pitchFamily="18" charset="0"/>
              <a:ea typeface="+mn-ea"/>
              <a:cs typeface="+mn-cs"/>
            </a:rPr>
            <a:t>1</a:t>
          </a: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12</xdr:col>
      <xdr:colOff>476251</xdr:colOff>
      <xdr:row>21</xdr:row>
      <xdr:rowOff>68036</xdr:rowOff>
    </xdr:from>
    <xdr:to>
      <xdr:col>13</xdr:col>
      <xdr:colOff>462642</xdr:colOff>
      <xdr:row>23</xdr:row>
      <xdr:rowOff>168728</xdr:rowOff>
    </xdr:to>
    <xdr:sp macro="" textlink="">
      <xdr:nvSpPr>
        <xdr:cNvPr id="9" name="TextBox 8">
          <a:extLst>
            <a:ext uri="{FF2B5EF4-FFF2-40B4-BE49-F238E27FC236}">
              <a16:creationId xmlns:a16="http://schemas.microsoft.com/office/drawing/2014/main" id="{76316ECB-7F4E-4CF3-A2C4-0456A9178640}"/>
            </a:ext>
          </a:extLst>
        </xdr:cNvPr>
        <xdr:cNvSpPr txBox="1"/>
      </xdr:nvSpPr>
      <xdr:spPr>
        <a:xfrm>
          <a:off x="10096501" y="3497036"/>
          <a:ext cx="612320" cy="48169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400" baseline="0">
              <a:solidFill>
                <a:schemeClr val="dk1"/>
              </a:solidFill>
              <a:effectLst/>
              <a:latin typeface="Lucida Bright" panose="02040602050505020304" pitchFamily="18" charset="0"/>
              <a:ea typeface="+mn-ea"/>
              <a:cs typeface="+mn-cs"/>
            </a:rPr>
            <a:t>2</a:t>
          </a: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12</xdr:col>
      <xdr:colOff>462643</xdr:colOff>
      <xdr:row>25</xdr:row>
      <xdr:rowOff>108857</xdr:rowOff>
    </xdr:from>
    <xdr:to>
      <xdr:col>13</xdr:col>
      <xdr:colOff>435430</xdr:colOff>
      <xdr:row>28</xdr:row>
      <xdr:rowOff>0</xdr:rowOff>
    </xdr:to>
    <xdr:sp macro="" textlink="">
      <xdr:nvSpPr>
        <xdr:cNvPr id="11" name="TextBox 10">
          <a:extLst>
            <a:ext uri="{FF2B5EF4-FFF2-40B4-BE49-F238E27FC236}">
              <a16:creationId xmlns:a16="http://schemas.microsoft.com/office/drawing/2014/main" id="{B736CBAB-10D6-49EA-B475-DB05A613CA48}"/>
            </a:ext>
          </a:extLst>
        </xdr:cNvPr>
        <xdr:cNvSpPr txBox="1"/>
      </xdr:nvSpPr>
      <xdr:spPr>
        <a:xfrm>
          <a:off x="10082893" y="4299857"/>
          <a:ext cx="598716" cy="54428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400" baseline="0">
              <a:solidFill>
                <a:schemeClr val="dk1"/>
              </a:solidFill>
              <a:effectLst/>
              <a:latin typeface="Lucida Bright" panose="02040602050505020304" pitchFamily="18" charset="0"/>
              <a:ea typeface="+mn-ea"/>
              <a:cs typeface="+mn-cs"/>
            </a:rPr>
            <a:t>3</a:t>
          </a: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12</xdr:col>
      <xdr:colOff>449037</xdr:colOff>
      <xdr:row>29</xdr:row>
      <xdr:rowOff>40822</xdr:rowOff>
    </xdr:from>
    <xdr:to>
      <xdr:col>13</xdr:col>
      <xdr:colOff>449036</xdr:colOff>
      <xdr:row>30</xdr:row>
      <xdr:rowOff>231320</xdr:rowOff>
    </xdr:to>
    <xdr:sp macro="" textlink="">
      <xdr:nvSpPr>
        <xdr:cNvPr id="12" name="TextBox 11">
          <a:extLst>
            <a:ext uri="{FF2B5EF4-FFF2-40B4-BE49-F238E27FC236}">
              <a16:creationId xmlns:a16="http://schemas.microsoft.com/office/drawing/2014/main" id="{24BAF5F1-F856-4117-943C-7B09B4B22C73}"/>
            </a:ext>
          </a:extLst>
        </xdr:cNvPr>
        <xdr:cNvSpPr txBox="1"/>
      </xdr:nvSpPr>
      <xdr:spPr>
        <a:xfrm>
          <a:off x="10069287" y="5157108"/>
          <a:ext cx="625928" cy="46264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400" baseline="0">
              <a:solidFill>
                <a:schemeClr val="dk1"/>
              </a:solidFill>
              <a:effectLst/>
              <a:latin typeface="Lucida Bright" panose="02040602050505020304" pitchFamily="18" charset="0"/>
              <a:ea typeface="+mn-ea"/>
              <a:cs typeface="+mn-cs"/>
            </a:rPr>
            <a:t>4</a:t>
          </a: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12</xdr:col>
      <xdr:colOff>462643</xdr:colOff>
      <xdr:row>32</xdr:row>
      <xdr:rowOff>27216</xdr:rowOff>
    </xdr:from>
    <xdr:to>
      <xdr:col>13</xdr:col>
      <xdr:colOff>449036</xdr:colOff>
      <xdr:row>34</xdr:row>
      <xdr:rowOff>0</xdr:rowOff>
    </xdr:to>
    <xdr:sp macro="" textlink="">
      <xdr:nvSpPr>
        <xdr:cNvPr id="13" name="TextBox 12">
          <a:extLst>
            <a:ext uri="{FF2B5EF4-FFF2-40B4-BE49-F238E27FC236}">
              <a16:creationId xmlns:a16="http://schemas.microsoft.com/office/drawing/2014/main" id="{1DC63F03-8693-425E-8D23-0B27B06AB142}"/>
            </a:ext>
          </a:extLst>
        </xdr:cNvPr>
        <xdr:cNvSpPr txBox="1"/>
      </xdr:nvSpPr>
      <xdr:spPr>
        <a:xfrm>
          <a:off x="10082893" y="5959930"/>
          <a:ext cx="612322" cy="51707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400" baseline="0">
              <a:solidFill>
                <a:schemeClr val="dk1"/>
              </a:solidFill>
              <a:effectLst/>
              <a:latin typeface="Lucida Bright" panose="02040602050505020304" pitchFamily="18" charset="0"/>
              <a:ea typeface="+mn-ea"/>
              <a:cs typeface="+mn-cs"/>
            </a:rPr>
            <a:t>5</a:t>
          </a: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12</xdr:col>
      <xdr:colOff>421822</xdr:colOff>
      <xdr:row>35</xdr:row>
      <xdr:rowOff>0</xdr:rowOff>
    </xdr:from>
    <xdr:to>
      <xdr:col>13</xdr:col>
      <xdr:colOff>421823</xdr:colOff>
      <xdr:row>36</xdr:row>
      <xdr:rowOff>299357</xdr:rowOff>
    </xdr:to>
    <xdr:sp macro="" textlink="">
      <xdr:nvSpPr>
        <xdr:cNvPr id="15" name="TextBox 14">
          <a:extLst>
            <a:ext uri="{FF2B5EF4-FFF2-40B4-BE49-F238E27FC236}">
              <a16:creationId xmlns:a16="http://schemas.microsoft.com/office/drawing/2014/main" id="{7C3023CE-46B1-4D3F-B998-6ED6A8823F6C}"/>
            </a:ext>
          </a:extLst>
        </xdr:cNvPr>
        <xdr:cNvSpPr txBox="1"/>
      </xdr:nvSpPr>
      <xdr:spPr>
        <a:xfrm>
          <a:off x="10042072" y="6776357"/>
          <a:ext cx="625930" cy="5715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400" baseline="0">
              <a:solidFill>
                <a:schemeClr val="dk1"/>
              </a:solidFill>
              <a:effectLst/>
              <a:latin typeface="Lucida Bright" panose="02040602050505020304" pitchFamily="18" charset="0"/>
              <a:ea typeface="+mn-ea"/>
              <a:cs typeface="+mn-cs"/>
            </a:rPr>
            <a:t>6</a:t>
          </a: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476249</xdr:colOff>
      <xdr:row>34</xdr:row>
      <xdr:rowOff>81643</xdr:rowOff>
    </xdr:from>
    <xdr:to>
      <xdr:col>8</xdr:col>
      <xdr:colOff>68035</xdr:colOff>
      <xdr:row>37</xdr:row>
      <xdr:rowOff>149679</xdr:rowOff>
    </xdr:to>
    <xdr:sp macro="" textlink="">
      <xdr:nvSpPr>
        <xdr:cNvPr id="16" name="TextBox 15">
          <a:extLst>
            <a:ext uri="{FF2B5EF4-FFF2-40B4-BE49-F238E27FC236}">
              <a16:creationId xmlns:a16="http://schemas.microsoft.com/office/drawing/2014/main" id="{C8EEFC9E-F1AF-4790-B51D-C7B059367D2C}"/>
            </a:ext>
          </a:extLst>
        </xdr:cNvPr>
        <xdr:cNvSpPr txBox="1"/>
      </xdr:nvSpPr>
      <xdr:spPr>
        <a:xfrm>
          <a:off x="476249" y="7130143"/>
          <a:ext cx="5742215" cy="9525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baseline="0">
              <a:solidFill>
                <a:schemeClr val="tx1"/>
              </a:solidFill>
              <a:latin typeface="Lucida Bright" panose="02040602050505020304" pitchFamily="18" charset="0"/>
            </a:rPr>
            <a:t>b) Mean of Binomial Distribution = </a:t>
          </a:r>
          <a:r>
            <a:rPr lang="el-GR" sz="2400" b="0" baseline="0">
              <a:solidFill>
                <a:schemeClr val="tx1"/>
              </a:solidFill>
              <a:latin typeface="Times New Roman" panose="02020603050405020304" pitchFamily="18" charset="0"/>
              <a:cs typeface="Times New Roman" panose="02020603050405020304" pitchFamily="18" charset="0"/>
            </a:rPr>
            <a:t>μ</a:t>
          </a:r>
          <a:r>
            <a:rPr lang="en-US" sz="2400" b="0" baseline="0">
              <a:solidFill>
                <a:schemeClr val="tx1"/>
              </a:solidFill>
              <a:latin typeface="Times New Roman" panose="02020603050405020304" pitchFamily="18" charset="0"/>
              <a:cs typeface="Times New Roman" panose="02020603050405020304" pitchFamily="18" charset="0"/>
            </a:rPr>
            <a:t> </a:t>
          </a:r>
          <a:r>
            <a:rPr lang="en-US" sz="2400" b="0" baseline="0">
              <a:solidFill>
                <a:schemeClr val="tx1"/>
              </a:solidFill>
              <a:latin typeface="Lucida Bright" panose="02040602050505020304" pitchFamily="18" charset="0"/>
              <a:cs typeface="Times New Roman" panose="02020603050405020304" pitchFamily="18" charset="0"/>
            </a:rPr>
            <a:t>= n * </a:t>
          </a:r>
          <a:r>
            <a:rPr lang="el-GR" sz="2400" b="0" baseline="0">
              <a:solidFill>
                <a:schemeClr val="tx1"/>
              </a:solidFill>
              <a:latin typeface="Calibri" panose="020F0502020204030204" pitchFamily="34" charset="0"/>
              <a:cs typeface="Calibri" panose="020F0502020204030204" pitchFamily="34" charset="0"/>
            </a:rPr>
            <a:t>π</a:t>
          </a:r>
          <a:r>
            <a:rPr lang="en-US" sz="2400" b="0" baseline="0">
              <a:solidFill>
                <a:schemeClr val="tx1"/>
              </a:solidFill>
              <a:latin typeface="Lucida Bright" panose="02040602050505020304" pitchFamily="18" charset="0"/>
              <a:cs typeface="Calibri" panose="020F0502020204030204" pitchFamily="34" charset="0"/>
            </a:rPr>
            <a:t> = 6 * 0.05 = </a:t>
          </a:r>
          <a:r>
            <a:rPr lang="en-US" sz="2400" b="1" baseline="0">
              <a:solidFill>
                <a:srgbClr val="C00000"/>
              </a:solidFill>
              <a:latin typeface="Lucida Bright" panose="02040602050505020304" pitchFamily="18" charset="0"/>
              <a:cs typeface="Calibri" panose="020F0502020204030204" pitchFamily="34" charset="0"/>
            </a:rPr>
            <a:t>0.30</a:t>
          </a:r>
          <a:endParaRPr lang="en-US" sz="2400" b="1" baseline="0">
            <a:solidFill>
              <a:srgbClr val="C00000"/>
            </a:solidFill>
            <a:latin typeface="Lucida Bright" panose="02040602050505020304" pitchFamily="18" charset="0"/>
          </a:endParaRPr>
        </a:p>
      </xdr:txBody>
    </xdr:sp>
    <xdr:clientData/>
  </xdr:twoCellAnchor>
  <xdr:twoCellAnchor>
    <xdr:from>
      <xdr:col>0</xdr:col>
      <xdr:colOff>476249</xdr:colOff>
      <xdr:row>38</xdr:row>
      <xdr:rowOff>149679</xdr:rowOff>
    </xdr:from>
    <xdr:to>
      <xdr:col>8</xdr:col>
      <xdr:colOff>40821</xdr:colOff>
      <xdr:row>42</xdr:row>
      <xdr:rowOff>149678</xdr:rowOff>
    </xdr:to>
    <xdr:sp macro="" textlink="">
      <xdr:nvSpPr>
        <xdr:cNvPr id="17" name="TextBox 16">
          <a:extLst>
            <a:ext uri="{FF2B5EF4-FFF2-40B4-BE49-F238E27FC236}">
              <a16:creationId xmlns:a16="http://schemas.microsoft.com/office/drawing/2014/main" id="{5608D6B8-DA02-4DC1-BA89-D66BF6EB20D3}"/>
            </a:ext>
          </a:extLst>
        </xdr:cNvPr>
        <xdr:cNvSpPr txBox="1"/>
      </xdr:nvSpPr>
      <xdr:spPr>
        <a:xfrm>
          <a:off x="476249" y="8368393"/>
          <a:ext cx="5715001" cy="9797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tx1"/>
              </a:solidFill>
              <a:latin typeface="Lucida Bright" panose="02040602050505020304" pitchFamily="18" charset="0"/>
            </a:rPr>
            <a:t>c) Variance of the binomial distribution =</a:t>
          </a:r>
          <a:r>
            <a:rPr lang="en-US" sz="2400" b="0" baseline="0">
              <a:solidFill>
                <a:schemeClr val="tx1"/>
              </a:solidFill>
              <a:latin typeface="Lucida Bright" panose="02040602050505020304" pitchFamily="18" charset="0"/>
            </a:rPr>
            <a:t> </a:t>
          </a:r>
          <a:r>
            <a:rPr lang="el-GR" sz="2400" b="0" baseline="0">
              <a:solidFill>
                <a:schemeClr val="tx1"/>
              </a:solidFill>
              <a:latin typeface="Times New Roman" panose="02020603050405020304" pitchFamily="18" charset="0"/>
              <a:cs typeface="Times New Roman" panose="02020603050405020304" pitchFamily="18" charset="0"/>
            </a:rPr>
            <a:t>μ</a:t>
          </a:r>
          <a:r>
            <a:rPr lang="en-US" sz="2000" b="0" baseline="0">
              <a:solidFill>
                <a:schemeClr val="tx1"/>
              </a:solidFill>
              <a:latin typeface="Times New Roman" panose="02020603050405020304" pitchFamily="18" charset="0"/>
              <a:cs typeface="Times New Roman" panose="02020603050405020304" pitchFamily="18" charset="0"/>
            </a:rPr>
            <a:t> </a:t>
          </a:r>
          <a:r>
            <a:rPr lang="en-US" sz="2000" b="0" baseline="0">
              <a:solidFill>
                <a:schemeClr val="tx1"/>
              </a:solidFill>
              <a:latin typeface="Lucida Bright" panose="02040602050505020304" pitchFamily="18" charset="0"/>
              <a:cs typeface="Times New Roman" panose="02020603050405020304" pitchFamily="18" charset="0"/>
            </a:rPr>
            <a:t>=n * </a:t>
          </a:r>
          <a:r>
            <a:rPr lang="el-GR" sz="2000" b="0" baseline="0">
              <a:solidFill>
                <a:schemeClr val="tx1"/>
              </a:solidFill>
              <a:latin typeface="Calibri" panose="020F0502020204030204" pitchFamily="34" charset="0"/>
              <a:cs typeface="Calibri" panose="020F0502020204030204" pitchFamily="34" charset="0"/>
            </a:rPr>
            <a:t>π</a:t>
          </a:r>
          <a:r>
            <a:rPr lang="en-US" sz="2000" b="0" baseline="0">
              <a:solidFill>
                <a:schemeClr val="tx1"/>
              </a:solidFill>
              <a:latin typeface="Calibri" panose="020F0502020204030204" pitchFamily="34" charset="0"/>
              <a:cs typeface="Calibri" panose="020F0502020204030204" pitchFamily="34" charset="0"/>
            </a:rPr>
            <a:t> </a:t>
          </a:r>
          <a:r>
            <a:rPr lang="en-US" sz="2000" b="0" baseline="0">
              <a:solidFill>
                <a:schemeClr val="tx1"/>
              </a:solidFill>
              <a:latin typeface="Lucida Bright" panose="02040602050505020304" pitchFamily="18" charset="0"/>
              <a:cs typeface="Calibri" panose="020F0502020204030204" pitchFamily="34" charset="0"/>
            </a:rPr>
            <a:t>* (1 - </a:t>
          </a:r>
          <a:r>
            <a:rPr lang="el-GR" sz="2000" b="0" baseline="0">
              <a:solidFill>
                <a:schemeClr val="tx1"/>
              </a:solidFill>
              <a:latin typeface="Calibri" panose="020F0502020204030204" pitchFamily="34" charset="0"/>
              <a:cs typeface="Calibri" panose="020F0502020204030204" pitchFamily="34" charset="0"/>
            </a:rPr>
            <a:t>π</a:t>
          </a:r>
          <a:r>
            <a:rPr lang="en-US" sz="2000" b="0" baseline="0">
              <a:solidFill>
                <a:schemeClr val="tx1"/>
              </a:solidFill>
              <a:latin typeface="Lucida Bright" panose="02040602050505020304" pitchFamily="18" charset="0"/>
              <a:cs typeface="Calibri" panose="020F0502020204030204" pitchFamily="34" charset="0"/>
            </a:rPr>
            <a:t>) = (6 * 0.05) * (0.95) = </a:t>
          </a:r>
          <a:r>
            <a:rPr lang="en-US" sz="2400" b="1" baseline="0">
              <a:solidFill>
                <a:srgbClr val="C00000"/>
              </a:solidFill>
              <a:latin typeface="Lucida Bright" panose="02040602050505020304" pitchFamily="18" charset="0"/>
              <a:cs typeface="Calibri" panose="020F0502020204030204" pitchFamily="34" charset="0"/>
            </a:rPr>
            <a:t>0.2850</a:t>
          </a:r>
          <a:endParaRPr lang="en-US" sz="2400" b="1" baseline="0">
            <a:solidFill>
              <a:srgbClr val="C00000"/>
            </a:solidFill>
            <a:latin typeface="Lucida Bright" panose="02040602050505020304" pitchFamily="18" charset="0"/>
          </a:endParaRPr>
        </a:p>
      </xdr:txBody>
    </xdr:sp>
    <xdr:clientData/>
  </xdr:twoCellAnchor>
  <xdr:twoCellAnchor>
    <xdr:from>
      <xdr:col>12</xdr:col>
      <xdr:colOff>13607</xdr:colOff>
      <xdr:row>6</xdr:row>
      <xdr:rowOff>163285</xdr:rowOff>
    </xdr:from>
    <xdr:to>
      <xdr:col>18</xdr:col>
      <xdr:colOff>421822</xdr:colOff>
      <xdr:row>10</xdr:row>
      <xdr:rowOff>149678</xdr:rowOff>
    </xdr:to>
    <xdr:sp macro="" textlink="">
      <xdr:nvSpPr>
        <xdr:cNvPr id="19" name="TextBox 18">
          <a:extLst>
            <a:ext uri="{FF2B5EF4-FFF2-40B4-BE49-F238E27FC236}">
              <a16:creationId xmlns:a16="http://schemas.microsoft.com/office/drawing/2014/main" id="{648DAD19-46CF-4EB3-9AF8-B79A04B96CE7}"/>
            </a:ext>
          </a:extLst>
        </xdr:cNvPr>
        <xdr:cNvSpPr txBox="1"/>
      </xdr:nvSpPr>
      <xdr:spPr>
        <a:xfrm>
          <a:off x="9633857" y="1306285"/>
          <a:ext cx="4612822" cy="7483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800" b="0" baseline="0">
              <a:solidFill>
                <a:schemeClr val="tx1"/>
              </a:solidFill>
              <a:latin typeface="Lucida Bright" panose="02040602050505020304" pitchFamily="18" charset="0"/>
            </a:rPr>
            <a:t>a) Use BINOM.DIST Probabilities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59691</xdr:colOff>
      <xdr:row>2</xdr:row>
      <xdr:rowOff>126093</xdr:rowOff>
    </xdr:from>
    <xdr:to>
      <xdr:col>9</xdr:col>
      <xdr:colOff>898071</xdr:colOff>
      <xdr:row>7</xdr:row>
      <xdr:rowOff>24493</xdr:rowOff>
    </xdr:to>
    <xdr:sp macro="" textlink="">
      <xdr:nvSpPr>
        <xdr:cNvPr id="2" name="Rounded Rectangle 1">
          <a:extLst>
            <a:ext uri="{FF2B5EF4-FFF2-40B4-BE49-F238E27FC236}">
              <a16:creationId xmlns:a16="http://schemas.microsoft.com/office/drawing/2014/main" id="{00000000-0008-0000-0900-000002000000}"/>
            </a:ext>
          </a:extLst>
        </xdr:cNvPr>
        <xdr:cNvSpPr/>
      </xdr:nvSpPr>
      <xdr:spPr>
        <a:xfrm>
          <a:off x="2522584" y="507093"/>
          <a:ext cx="4852487"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8</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380092</xdr:colOff>
      <xdr:row>9</xdr:row>
      <xdr:rowOff>55515</xdr:rowOff>
    </xdr:from>
    <xdr:to>
      <xdr:col>11</xdr:col>
      <xdr:colOff>952499</xdr:colOff>
      <xdr:row>31</xdr:row>
      <xdr:rowOff>81642</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380092" y="1770015"/>
          <a:ext cx="9076871" cy="47886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effectLst/>
              <a:latin typeface="Lucida Bright" panose="02040602050505020304" pitchFamily="18" charset="0"/>
              <a:ea typeface="+mn-ea"/>
              <a:cs typeface="+mn-cs"/>
            </a:rPr>
            <a:t>Lund 176</a:t>
          </a:r>
        </a:p>
        <a:p>
          <a:endParaRPr lang="en-US" sz="800"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Five percent of the worm gears produced by an automatic, high speed milling machines are defective. </a:t>
          </a:r>
        </a:p>
        <a:p>
          <a:endParaRPr lang="en-US" sz="2400"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What is the probability that out of six gears selected at random 0, 1, 2, 3, 4, 5, 6 will be defective? </a:t>
          </a:r>
        </a:p>
        <a:p>
          <a:endParaRPr lang="en-US" sz="2400"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Compute the mean and the variance of the distribution of the number of defective gears.</a:t>
          </a: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446678" y="440509"/>
          <a:ext cx="149642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68037</xdr:colOff>
      <xdr:row>5</xdr:row>
      <xdr:rowOff>6260</xdr:rowOff>
    </xdr:from>
    <xdr:to>
      <xdr:col>12</xdr:col>
      <xdr:colOff>68037</xdr:colOff>
      <xdr:row>34</xdr:row>
      <xdr:rowOff>199572</xdr:rowOff>
    </xdr:to>
    <xdr:cxnSp macro="">
      <xdr:nvCxnSpPr>
        <xdr:cNvPr id="6" name="Straight Connector 5">
          <a:extLst>
            <a:ext uri="{FF2B5EF4-FFF2-40B4-BE49-F238E27FC236}">
              <a16:creationId xmlns:a16="http://schemas.microsoft.com/office/drawing/2014/main" id="{00000000-0008-0000-0900-000006000000}"/>
            </a:ext>
          </a:extLst>
        </xdr:cNvPr>
        <xdr:cNvCxnSpPr/>
      </xdr:nvCxnSpPr>
      <xdr:spPr>
        <a:xfrm>
          <a:off x="9688287" y="958760"/>
          <a:ext cx="0" cy="658866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503464</xdr:colOff>
      <xdr:row>3</xdr:row>
      <xdr:rowOff>13607</xdr:rowOff>
    </xdr:from>
    <xdr:to>
      <xdr:col>17</xdr:col>
      <xdr:colOff>562155</xdr:colOff>
      <xdr:row>7</xdr:row>
      <xdr:rowOff>81643</xdr:rowOff>
    </xdr:to>
    <xdr:sp macro="" textlink="">
      <xdr:nvSpPr>
        <xdr:cNvPr id="7" name="Rounded Rectangle 6">
          <a:extLst>
            <a:ext uri="{FF2B5EF4-FFF2-40B4-BE49-F238E27FC236}">
              <a16:creationId xmlns:a16="http://schemas.microsoft.com/office/drawing/2014/main" id="{00000000-0008-0000-0900-000007000000}"/>
            </a:ext>
          </a:extLst>
        </xdr:cNvPr>
        <xdr:cNvSpPr/>
      </xdr:nvSpPr>
      <xdr:spPr>
        <a:xfrm>
          <a:off x="10123714" y="585107"/>
          <a:ext cx="3569334" cy="830036"/>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18</xdr:col>
      <xdr:colOff>204107</xdr:colOff>
      <xdr:row>3</xdr:row>
      <xdr:rowOff>0</xdr:rowOff>
    </xdr:from>
    <xdr:to>
      <xdr:col>20</xdr:col>
      <xdr:colOff>44903</xdr:colOff>
      <xdr:row>7</xdr:row>
      <xdr:rowOff>53975</xdr:rowOff>
    </xdr:to>
    <xdr:sp macro="" textlink="">
      <xdr:nvSpPr>
        <xdr:cNvPr id="8" name="Rounded Rectangle 6">
          <a:hlinkClick xmlns:r="http://schemas.openxmlformats.org/officeDocument/2006/relationships" r:id="rId2"/>
          <a:extLst>
            <a:ext uri="{FF2B5EF4-FFF2-40B4-BE49-F238E27FC236}">
              <a16:creationId xmlns:a16="http://schemas.microsoft.com/office/drawing/2014/main" id="{F7A908A3-1BDE-442E-AAD2-5D9B6BE09C1C}"/>
            </a:ext>
          </a:extLst>
        </xdr:cNvPr>
        <xdr:cNvSpPr/>
      </xdr:nvSpPr>
      <xdr:spPr>
        <a:xfrm>
          <a:off x="14097000" y="571500"/>
          <a:ext cx="1378403" cy="815975"/>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Check</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1052104</xdr:colOff>
      <xdr:row>1</xdr:row>
      <xdr:rowOff>119743</xdr:rowOff>
    </xdr:from>
    <xdr:to>
      <xdr:col>7</xdr:col>
      <xdr:colOff>1211035</xdr:colOff>
      <xdr:row>6</xdr:row>
      <xdr:rowOff>18143</xdr:rowOff>
    </xdr:to>
    <xdr:sp macro="" textlink="">
      <xdr:nvSpPr>
        <xdr:cNvPr id="2" name="Rounded Rectangle 1">
          <a:extLst>
            <a:ext uri="{FF2B5EF4-FFF2-40B4-BE49-F238E27FC236}">
              <a16:creationId xmlns:a16="http://schemas.microsoft.com/office/drawing/2014/main" id="{9F6F220A-012A-4A4F-BE14-88C409EC44D5}"/>
            </a:ext>
          </a:extLst>
        </xdr:cNvPr>
        <xdr:cNvSpPr/>
      </xdr:nvSpPr>
      <xdr:spPr>
        <a:xfrm>
          <a:off x="2280829" y="310243"/>
          <a:ext cx="5159556"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Check Problem </a:t>
          </a:r>
          <a:r>
            <a:rPr lang="en-US" sz="3200" b="1">
              <a:solidFill>
                <a:srgbClr val="FF0000"/>
              </a:solidFill>
              <a:latin typeface="Lucida Bright" panose="02040602050505020304" pitchFamily="18" charset="0"/>
            </a:rPr>
            <a:t>9</a:t>
          </a:r>
          <a:r>
            <a:rPr lang="en-US" sz="3200" b="1" baseline="0">
              <a:solidFill>
                <a:schemeClr val="accent3">
                  <a:lumMod val="50000"/>
                </a:schemeClr>
              </a:solidFill>
              <a:latin typeface="Lucida Bright" panose="02040602050505020304" pitchFamily="18" charset="0"/>
            </a:rPr>
            <a:t> </a:t>
          </a:r>
          <a:r>
            <a:rPr lang="en-US" sz="3200" b="0">
              <a:solidFill>
                <a:schemeClr val="accent3">
                  <a:lumMod val="50000"/>
                </a:schemeClr>
              </a:solidFill>
              <a:latin typeface="Lucida Bright" panose="02040602050505020304" pitchFamily="18" charset="0"/>
            </a:rPr>
            <a:t>  </a:t>
          </a:r>
        </a:p>
      </xdr:txBody>
    </xdr:sp>
    <xdr:clientData/>
  </xdr:twoCellAnchor>
  <xdr:twoCellAnchor>
    <xdr:from>
      <xdr:col>0</xdr:col>
      <xdr:colOff>279764</xdr:colOff>
      <xdr:row>1</xdr:row>
      <xdr:rowOff>38645</xdr:rowOff>
    </xdr:from>
    <xdr:to>
      <xdr:col>2</xdr:col>
      <xdr:colOff>226968</xdr:colOff>
      <xdr:row>6</xdr:row>
      <xdr:rowOff>141516</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A028B0AC-266E-4E63-9F7B-0518CE2610BF}"/>
            </a:ext>
          </a:extLst>
        </xdr:cNvPr>
        <xdr:cNvSpPr/>
      </xdr:nvSpPr>
      <xdr:spPr>
        <a:xfrm>
          <a:off x="279764" y="229145"/>
          <a:ext cx="1175929"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122464</xdr:colOff>
      <xdr:row>6</xdr:row>
      <xdr:rowOff>121013</xdr:rowOff>
    </xdr:from>
    <xdr:to>
      <xdr:col>9</xdr:col>
      <xdr:colOff>122464</xdr:colOff>
      <xdr:row>52</xdr:row>
      <xdr:rowOff>60053</xdr:rowOff>
    </xdr:to>
    <xdr:cxnSp macro="">
      <xdr:nvCxnSpPr>
        <xdr:cNvPr id="4" name="Straight Connector 3">
          <a:extLst>
            <a:ext uri="{FF2B5EF4-FFF2-40B4-BE49-F238E27FC236}">
              <a16:creationId xmlns:a16="http://schemas.microsoft.com/office/drawing/2014/main" id="{456C2572-339A-4B54-953D-B42AB9A80CF9}"/>
            </a:ext>
          </a:extLst>
        </xdr:cNvPr>
        <xdr:cNvCxnSpPr/>
      </xdr:nvCxnSpPr>
      <xdr:spPr>
        <a:xfrm flipH="1">
          <a:off x="9199789" y="1264013"/>
          <a:ext cx="0" cy="114738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312964</xdr:colOff>
      <xdr:row>8</xdr:row>
      <xdr:rowOff>149678</xdr:rowOff>
    </xdr:from>
    <xdr:to>
      <xdr:col>8</xdr:col>
      <xdr:colOff>734786</xdr:colOff>
      <xdr:row>25</xdr:row>
      <xdr:rowOff>108858</xdr:rowOff>
    </xdr:to>
    <xdr:sp macro="" textlink="">
      <xdr:nvSpPr>
        <xdr:cNvPr id="5" name="TextBox 4">
          <a:extLst>
            <a:ext uri="{FF2B5EF4-FFF2-40B4-BE49-F238E27FC236}">
              <a16:creationId xmlns:a16="http://schemas.microsoft.com/office/drawing/2014/main" id="{878C70A0-2A3D-4703-9839-F22987B01A9A}"/>
            </a:ext>
          </a:extLst>
        </xdr:cNvPr>
        <xdr:cNvSpPr txBox="1"/>
      </xdr:nvSpPr>
      <xdr:spPr>
        <a:xfrm>
          <a:off x="312964" y="1673678"/>
          <a:ext cx="8450036" cy="438150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bg1"/>
              </a:solidFill>
              <a:effectLst/>
              <a:latin typeface="Lucida Bright" panose="02040602050505020304" pitchFamily="18" charset="0"/>
              <a:ea typeface="+mn-ea"/>
              <a:cs typeface="+mn-cs"/>
            </a:rPr>
            <a:t>Lund 186</a:t>
          </a:r>
        </a:p>
        <a:p>
          <a:r>
            <a:rPr lang="en-US" sz="2400">
              <a:solidFill>
                <a:schemeClr val="dk1"/>
              </a:solidFill>
              <a:effectLst/>
              <a:latin typeface="Lucida Bright" panose="02040602050505020304" pitchFamily="18" charset="0"/>
              <a:ea typeface="+mn-ea"/>
              <a:cs typeface="+mn-cs"/>
            </a:rPr>
            <a:t>CIC underwrites insurance for beach front properties.</a:t>
          </a:r>
          <a:r>
            <a:rPr lang="en-US" sz="2400" baseline="0">
              <a:solidFill>
                <a:schemeClr val="dk1"/>
              </a:solidFill>
              <a:effectLst/>
              <a:latin typeface="Lucida Bright" panose="02040602050505020304" pitchFamily="18" charset="0"/>
              <a:ea typeface="+mn-ea"/>
              <a:cs typeface="+mn-cs"/>
            </a:rPr>
            <a:t> It uses the estimate that the probability of a hurricane in any one year is </a:t>
          </a:r>
          <a:r>
            <a:rPr lang="en-US" sz="2400" b="1" baseline="0">
              <a:solidFill>
                <a:srgbClr val="C00000"/>
              </a:solidFill>
              <a:effectLst/>
              <a:latin typeface="Lucida Bright" panose="02040602050505020304" pitchFamily="18" charset="0"/>
              <a:ea typeface="+mn-ea"/>
              <a:cs typeface="+mn-cs"/>
            </a:rPr>
            <a:t>0.01</a:t>
          </a:r>
          <a:r>
            <a:rPr lang="en-US" sz="2400" baseline="0">
              <a:solidFill>
                <a:schemeClr val="dk1"/>
              </a:solidFill>
              <a:effectLst/>
              <a:latin typeface="Lucida Bright" panose="02040602050505020304" pitchFamily="18" charset="0"/>
              <a:ea typeface="+mn-ea"/>
              <a:cs typeface="+mn-cs"/>
            </a:rPr>
            <a:t>.</a:t>
          </a:r>
        </a:p>
        <a:p>
          <a:endParaRPr lang="en-US" sz="2400"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If a homeowner takes a </a:t>
          </a:r>
          <a:r>
            <a:rPr lang="en-US" sz="2400" b="1" baseline="0">
              <a:solidFill>
                <a:srgbClr val="C00000"/>
              </a:solidFill>
              <a:effectLst/>
              <a:latin typeface="Lucida Bright" panose="02040602050505020304" pitchFamily="18" charset="0"/>
              <a:ea typeface="+mn-ea"/>
              <a:cs typeface="+mn-cs"/>
            </a:rPr>
            <a:t>30</a:t>
          </a:r>
          <a:r>
            <a:rPr lang="en-US" sz="2400" baseline="0">
              <a:solidFill>
                <a:schemeClr val="dk1"/>
              </a:solidFill>
              <a:effectLst/>
              <a:latin typeface="Lucida Bright" panose="02040602050505020304" pitchFamily="18" charset="0"/>
              <a:ea typeface="+mn-ea"/>
              <a:cs typeface="+mn-cs"/>
            </a:rPr>
            <a:t>-year mortgage on a recently purchased property.</a:t>
          </a:r>
        </a:p>
        <a:p>
          <a:endParaRPr lang="en-US" sz="2400"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What is the likehood </a:t>
          </a:r>
          <a:r>
            <a:rPr lang="en-US" sz="2400" b="1" baseline="0">
              <a:solidFill>
                <a:srgbClr val="C00000"/>
              </a:solidFill>
              <a:effectLst/>
              <a:latin typeface="Lucida Bright" panose="02040602050505020304" pitchFamily="18" charset="0"/>
              <a:ea typeface="+mn-ea"/>
              <a:cs typeface="+mn-cs"/>
            </a:rPr>
            <a:t>(probability) </a:t>
          </a:r>
          <a:r>
            <a:rPr lang="en-US" sz="2400" baseline="0">
              <a:solidFill>
                <a:schemeClr val="dk1"/>
              </a:solidFill>
              <a:effectLst/>
              <a:latin typeface="Lucida Bright" panose="02040602050505020304" pitchFamily="18" charset="0"/>
              <a:ea typeface="+mn-ea"/>
              <a:cs typeface="+mn-cs"/>
            </a:rPr>
            <a:t>that the owner will experience </a:t>
          </a:r>
          <a:r>
            <a:rPr lang="en-US" sz="2400" b="1" baseline="0">
              <a:solidFill>
                <a:srgbClr val="C00000"/>
              </a:solidFill>
              <a:effectLst/>
              <a:latin typeface="Lucida Bright" panose="02040602050505020304" pitchFamily="18" charset="0"/>
              <a:ea typeface="+mn-ea"/>
              <a:cs typeface="+mn-cs"/>
            </a:rPr>
            <a:t>at</a:t>
          </a:r>
          <a:r>
            <a:rPr lang="en-US" sz="2400" baseline="0">
              <a:solidFill>
                <a:schemeClr val="dk1"/>
              </a:solidFill>
              <a:effectLst/>
              <a:latin typeface="Lucida Bright" panose="02040602050505020304" pitchFamily="18" charset="0"/>
              <a:ea typeface="+mn-ea"/>
              <a:cs typeface="+mn-cs"/>
            </a:rPr>
            <a:t> </a:t>
          </a:r>
          <a:r>
            <a:rPr lang="en-US" sz="2400" b="1" baseline="0">
              <a:solidFill>
                <a:srgbClr val="C00000"/>
              </a:solidFill>
              <a:effectLst/>
              <a:latin typeface="Lucida Bright" panose="02040602050505020304" pitchFamily="18" charset="0"/>
              <a:ea typeface="+mn-ea"/>
              <a:cs typeface="+mn-cs"/>
            </a:rPr>
            <a:t>least one </a:t>
          </a:r>
          <a:r>
            <a:rPr lang="en-US" sz="2400" baseline="0">
              <a:solidFill>
                <a:schemeClr val="dk1"/>
              </a:solidFill>
              <a:effectLst/>
              <a:latin typeface="Lucida Bright" panose="02040602050505020304" pitchFamily="18" charset="0"/>
              <a:ea typeface="+mn-ea"/>
              <a:cs typeface="+mn-cs"/>
            </a:rPr>
            <a:t>hurricane during the mortgage period?</a:t>
          </a:r>
          <a:endParaRPr lang="en-US" sz="240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xdr:txBody>
    </xdr:sp>
    <xdr:clientData/>
  </xdr:twoCellAnchor>
  <xdr:oneCellAnchor>
    <xdr:from>
      <xdr:col>12</xdr:col>
      <xdr:colOff>217715</xdr:colOff>
      <xdr:row>17</xdr:row>
      <xdr:rowOff>135710</xdr:rowOff>
    </xdr:from>
    <xdr:ext cx="1986642" cy="374141"/>
    <xdr:sp macro="" textlink="">
      <xdr:nvSpPr>
        <xdr:cNvPr id="6" name="TextBox 5">
          <a:extLst>
            <a:ext uri="{FF2B5EF4-FFF2-40B4-BE49-F238E27FC236}">
              <a16:creationId xmlns:a16="http://schemas.microsoft.com/office/drawing/2014/main" id="{D8E2B0C2-14EC-4639-8808-CDC0D42821E1}"/>
            </a:ext>
          </a:extLst>
        </xdr:cNvPr>
        <xdr:cNvSpPr txBox="1"/>
      </xdr:nvSpPr>
      <xdr:spPr>
        <a:xfrm>
          <a:off x="12095390" y="3593285"/>
          <a:ext cx="1986642"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endParaRPr lang="en-US" sz="1800"/>
        </a:p>
      </xdr:txBody>
    </xdr:sp>
    <xdr:clientData/>
  </xdr:oneCellAnchor>
  <xdr:twoCellAnchor>
    <xdr:from>
      <xdr:col>9</xdr:col>
      <xdr:colOff>938894</xdr:colOff>
      <xdr:row>2</xdr:row>
      <xdr:rowOff>176892</xdr:rowOff>
    </xdr:from>
    <xdr:to>
      <xdr:col>14</xdr:col>
      <xdr:colOff>226514</xdr:colOff>
      <xdr:row>6</xdr:row>
      <xdr:rowOff>146865</xdr:rowOff>
    </xdr:to>
    <xdr:sp macro="" textlink="">
      <xdr:nvSpPr>
        <xdr:cNvPr id="7" name="Rounded Rectangle 10">
          <a:extLst>
            <a:ext uri="{FF2B5EF4-FFF2-40B4-BE49-F238E27FC236}">
              <a16:creationId xmlns:a16="http://schemas.microsoft.com/office/drawing/2014/main" id="{9C4AF988-F600-4377-B08F-AF893787C071}"/>
            </a:ext>
          </a:extLst>
        </xdr:cNvPr>
        <xdr:cNvSpPr/>
      </xdr:nvSpPr>
      <xdr:spPr>
        <a:xfrm>
          <a:off x="10016219" y="557892"/>
          <a:ext cx="3564345" cy="73197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9</xdr:col>
      <xdr:colOff>383722</xdr:colOff>
      <xdr:row>8</xdr:row>
      <xdr:rowOff>16328</xdr:rowOff>
    </xdr:from>
    <xdr:to>
      <xdr:col>15</xdr:col>
      <xdr:colOff>340178</xdr:colOff>
      <xdr:row>12</xdr:row>
      <xdr:rowOff>176893</xdr:rowOff>
    </xdr:to>
    <xdr:sp macro="" textlink="">
      <xdr:nvSpPr>
        <xdr:cNvPr id="8" name="TextBox 7">
          <a:extLst>
            <a:ext uri="{FF2B5EF4-FFF2-40B4-BE49-F238E27FC236}">
              <a16:creationId xmlns:a16="http://schemas.microsoft.com/office/drawing/2014/main" id="{9330F80F-EA2B-43DE-9C8F-FF3E3C8340F4}"/>
            </a:ext>
          </a:extLst>
        </xdr:cNvPr>
        <xdr:cNvSpPr txBox="1"/>
      </xdr:nvSpPr>
      <xdr:spPr>
        <a:xfrm>
          <a:off x="9473293" y="1540328"/>
          <a:ext cx="4664528" cy="92256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chemeClr val="tx2">
                  <a:lumMod val="50000"/>
                </a:schemeClr>
              </a:solidFill>
              <a:effectLst/>
              <a:latin typeface="Lucida Bright" panose="02040602050505020304" pitchFamily="18" charset="0"/>
              <a:ea typeface="+mn-ea"/>
              <a:cs typeface="+mn-cs"/>
            </a:rPr>
            <a:t>Step</a:t>
          </a:r>
          <a:r>
            <a:rPr lang="en-US" sz="2000" b="1" baseline="0">
              <a:solidFill>
                <a:schemeClr val="tx2">
                  <a:lumMod val="50000"/>
                </a:schemeClr>
              </a:solidFill>
              <a:effectLst/>
              <a:latin typeface="Lucida Bright" panose="02040602050505020304" pitchFamily="18" charset="0"/>
              <a:ea typeface="+mn-ea"/>
              <a:cs typeface="+mn-cs"/>
            </a:rPr>
            <a:t> 1: </a:t>
          </a:r>
          <a:r>
            <a:rPr lang="en-US" sz="2000">
              <a:solidFill>
                <a:schemeClr val="dk1"/>
              </a:solidFill>
              <a:effectLst/>
              <a:latin typeface="Lucida Bright" panose="02040602050505020304" pitchFamily="18" charset="0"/>
              <a:ea typeface="+mn-ea"/>
              <a:cs typeface="+mn-cs"/>
            </a:rPr>
            <a:t>Calculate the mean:</a:t>
          </a:r>
        </a:p>
        <a:p>
          <a:r>
            <a:rPr lang="el-GR" sz="2000">
              <a:solidFill>
                <a:schemeClr val="dk1"/>
              </a:solidFill>
              <a:effectLst/>
              <a:latin typeface="Times New Roman" panose="02020603050405020304" pitchFamily="18" charset="0"/>
              <a:ea typeface="+mn-ea"/>
              <a:cs typeface="Times New Roman" panose="02020603050405020304" pitchFamily="18" charset="0"/>
            </a:rPr>
            <a:t>μ</a:t>
          </a:r>
          <a:r>
            <a:rPr lang="en-US" sz="2000">
              <a:solidFill>
                <a:schemeClr val="dk1"/>
              </a:solidFill>
              <a:effectLst/>
              <a:latin typeface="Lucida Bright" panose="02040602050505020304" pitchFamily="18" charset="0"/>
              <a:ea typeface="+mn-ea"/>
              <a:cs typeface="Times New Roman" panose="02020603050405020304" pitchFamily="18" charset="0"/>
            </a:rPr>
            <a:t> = n * </a:t>
          </a:r>
          <a:r>
            <a:rPr lang="el-GR" sz="2000">
              <a:solidFill>
                <a:schemeClr val="dk1"/>
              </a:solidFill>
              <a:effectLst/>
              <a:latin typeface="Calibri" panose="020F0502020204030204" pitchFamily="34" charset="0"/>
              <a:ea typeface="+mn-ea"/>
              <a:cs typeface="Calibri" panose="020F0502020204030204" pitchFamily="34" charset="0"/>
            </a:rPr>
            <a:t>π</a:t>
          </a:r>
          <a:r>
            <a:rPr lang="en-US" sz="2000">
              <a:solidFill>
                <a:schemeClr val="dk1"/>
              </a:solidFill>
              <a:effectLst/>
              <a:latin typeface="Lucida Bright" panose="02040602050505020304" pitchFamily="18" charset="0"/>
              <a:ea typeface="+mn-ea"/>
              <a:cs typeface="Calibri" panose="020F0502020204030204" pitchFamily="34" charset="0"/>
            </a:rPr>
            <a:t> = 30 * 0.01 = 0.30</a:t>
          </a:r>
          <a:endParaRPr lang="en-US" sz="2000">
            <a:solidFill>
              <a:schemeClr val="dk1"/>
            </a:solidFill>
            <a:effectLst/>
            <a:latin typeface="Lucida Bright" panose="02040602050505020304" pitchFamily="18" charset="0"/>
            <a:ea typeface="+mn-ea"/>
            <a:cs typeface="+mn-cs"/>
          </a:endParaRPr>
        </a:p>
      </xdr:txBody>
    </xdr:sp>
    <xdr:clientData/>
  </xdr:twoCellAnchor>
  <xdr:twoCellAnchor>
    <xdr:from>
      <xdr:col>9</xdr:col>
      <xdr:colOff>386444</xdr:colOff>
      <xdr:row>18</xdr:row>
      <xdr:rowOff>359227</xdr:rowOff>
    </xdr:from>
    <xdr:to>
      <xdr:col>15</xdr:col>
      <xdr:colOff>342900</xdr:colOff>
      <xdr:row>23</xdr:row>
      <xdr:rowOff>244928</xdr:rowOff>
    </xdr:to>
    <xdr:sp macro="" textlink="">
      <xdr:nvSpPr>
        <xdr:cNvPr id="9" name="TextBox 8">
          <a:extLst>
            <a:ext uri="{FF2B5EF4-FFF2-40B4-BE49-F238E27FC236}">
              <a16:creationId xmlns:a16="http://schemas.microsoft.com/office/drawing/2014/main" id="{7626966A-CA67-4F0E-B7C1-EB88D772F608}"/>
            </a:ext>
          </a:extLst>
        </xdr:cNvPr>
        <xdr:cNvSpPr txBox="1"/>
      </xdr:nvSpPr>
      <xdr:spPr>
        <a:xfrm>
          <a:off x="9476015" y="4169227"/>
          <a:ext cx="4664528" cy="138248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chemeClr val="tx2">
                  <a:lumMod val="50000"/>
                </a:schemeClr>
              </a:solidFill>
              <a:effectLst/>
              <a:latin typeface="Lucida Bright" panose="02040602050505020304" pitchFamily="18" charset="0"/>
              <a:ea typeface="+mn-ea"/>
              <a:cs typeface="+mn-cs"/>
            </a:rPr>
            <a:t>Step 3: </a:t>
          </a:r>
          <a:r>
            <a:rPr lang="en-US" sz="2000">
              <a:solidFill>
                <a:schemeClr val="dk1"/>
              </a:solidFill>
              <a:effectLst/>
              <a:latin typeface="Lucida Bright" panose="02040602050505020304" pitchFamily="18" charset="0"/>
              <a:ea typeface="+mn-ea"/>
              <a:cs typeface="+mn-cs"/>
            </a:rPr>
            <a:t>Calculate the probability</a:t>
          </a:r>
          <a:r>
            <a:rPr lang="en-US" sz="2000" baseline="0">
              <a:solidFill>
                <a:schemeClr val="dk1"/>
              </a:solidFill>
              <a:effectLst/>
              <a:latin typeface="Lucida Bright" panose="02040602050505020304" pitchFamily="18" charset="0"/>
              <a:ea typeface="+mn-ea"/>
              <a:cs typeface="+mn-cs"/>
            </a:rPr>
            <a:t> of at least 1 hurricane (or more than zero)</a:t>
          </a:r>
        </a:p>
        <a:p>
          <a:endParaRPr lang="en-US" sz="2000" baseline="0">
            <a:solidFill>
              <a:schemeClr val="dk1"/>
            </a:solidFill>
            <a:effectLst/>
            <a:latin typeface="Lucida Bright" panose="02040602050505020304" pitchFamily="18" charset="0"/>
            <a:ea typeface="+mn-ea"/>
            <a:cs typeface="+mn-cs"/>
          </a:endParaRPr>
        </a:p>
      </xdr:txBody>
    </xdr:sp>
    <xdr:clientData/>
  </xdr:twoCellAnchor>
  <xdr:twoCellAnchor>
    <xdr:from>
      <xdr:col>9</xdr:col>
      <xdr:colOff>381001</xdr:colOff>
      <xdr:row>12</xdr:row>
      <xdr:rowOff>326569</xdr:rowOff>
    </xdr:from>
    <xdr:to>
      <xdr:col>15</xdr:col>
      <xdr:colOff>337457</xdr:colOff>
      <xdr:row>18</xdr:row>
      <xdr:rowOff>204106</xdr:rowOff>
    </xdr:to>
    <xdr:sp macro="" textlink="">
      <xdr:nvSpPr>
        <xdr:cNvPr id="11" name="TextBox 10">
          <a:extLst>
            <a:ext uri="{FF2B5EF4-FFF2-40B4-BE49-F238E27FC236}">
              <a16:creationId xmlns:a16="http://schemas.microsoft.com/office/drawing/2014/main" id="{3329F4E2-8B49-4613-9718-7041FE22176E}"/>
            </a:ext>
          </a:extLst>
        </xdr:cNvPr>
        <xdr:cNvSpPr txBox="1"/>
      </xdr:nvSpPr>
      <xdr:spPr>
        <a:xfrm>
          <a:off x="9470572" y="2612569"/>
          <a:ext cx="4664528" cy="140153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chemeClr val="tx2">
                  <a:lumMod val="50000"/>
                </a:schemeClr>
              </a:solidFill>
              <a:effectLst/>
              <a:latin typeface="Lucida Bright" panose="02040602050505020304" pitchFamily="18" charset="0"/>
              <a:ea typeface="+mn-ea"/>
              <a:cs typeface="+mn-cs"/>
            </a:rPr>
            <a:t>Step 2: </a:t>
          </a:r>
          <a:r>
            <a:rPr lang="en-US" sz="2000">
              <a:solidFill>
                <a:schemeClr val="dk1"/>
              </a:solidFill>
              <a:effectLst/>
              <a:latin typeface="Lucida Bright" panose="02040602050505020304" pitchFamily="18" charset="0"/>
              <a:ea typeface="+mn-ea"/>
              <a:cs typeface="+mn-cs"/>
            </a:rPr>
            <a:t>Calculate the Probability</a:t>
          </a:r>
          <a:r>
            <a:rPr lang="en-US" sz="2000" baseline="0">
              <a:solidFill>
                <a:schemeClr val="dk1"/>
              </a:solidFill>
              <a:effectLst/>
              <a:latin typeface="Lucida Bright" panose="02040602050505020304" pitchFamily="18" charset="0"/>
              <a:ea typeface="+mn-ea"/>
              <a:cs typeface="+mn-cs"/>
            </a:rPr>
            <a:t> of zero hurricanes:</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POISSON.DIST (0,0.3,0)</a:t>
          </a:r>
          <a:endParaRPr lang="en-US" sz="2000">
            <a:solidFill>
              <a:schemeClr val="dk1"/>
            </a:solidFill>
            <a:effectLst/>
            <a:latin typeface="Lucida Bright" panose="02040602050505020304" pitchFamily="18" charset="0"/>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89899</xdr:colOff>
      <xdr:row>3</xdr:row>
      <xdr:rowOff>25852</xdr:rowOff>
    </xdr:from>
    <xdr:to>
      <xdr:col>25</xdr:col>
      <xdr:colOff>247741</xdr:colOff>
      <xdr:row>9</xdr:row>
      <xdr:rowOff>19050</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7328899" y="581477"/>
          <a:ext cx="80000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 </a:t>
          </a:r>
          <a:r>
            <a:rPr lang="en-US" sz="4000" b="1" baseline="0">
              <a:solidFill>
                <a:schemeClr val="accent3">
                  <a:lumMod val="50000"/>
                </a:schemeClr>
              </a:solidFill>
              <a:latin typeface="Lucida Bright" panose="02040602050505020304" pitchFamily="18" charset="0"/>
            </a:rPr>
            <a:t>Test 1 Pretest  - Problems  </a:t>
          </a:r>
          <a:endParaRPr lang="en-US" sz="4000">
            <a:solidFill>
              <a:schemeClr val="accent3">
                <a:lumMod val="50000"/>
              </a:schemeClr>
            </a:solidFill>
            <a:latin typeface="Lucida Bright" panose="02040602050505020304" pitchFamily="18" charset="0"/>
          </a:endParaRPr>
        </a:p>
      </xdr:txBody>
    </xdr:sp>
    <xdr:clientData/>
  </xdr:twoCellAnchor>
  <xdr:twoCellAnchor>
    <xdr:from>
      <xdr:col>9</xdr:col>
      <xdr:colOff>329474</xdr:colOff>
      <xdr:row>15</xdr:row>
      <xdr:rowOff>120013</xdr:rowOff>
    </xdr:from>
    <xdr:to>
      <xdr:col>16</xdr:col>
      <xdr:colOff>582567</xdr:colOff>
      <xdr:row>20</xdr:row>
      <xdr:rowOff>98242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5815874" y="2967988"/>
          <a:ext cx="4520293" cy="9307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336096</xdr:colOff>
      <xdr:row>22</xdr:row>
      <xdr:rowOff>52161</xdr:rowOff>
    </xdr:from>
    <xdr:to>
      <xdr:col>16</xdr:col>
      <xdr:colOff>589189</xdr:colOff>
      <xdr:row>26</xdr:row>
      <xdr:rowOff>166460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5822496" y="4233636"/>
          <a:ext cx="4520293" cy="8762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329292</xdr:colOff>
      <xdr:row>28</xdr:row>
      <xdr:rowOff>95250</xdr:rowOff>
    </xdr:from>
    <xdr:to>
      <xdr:col>16</xdr:col>
      <xdr:colOff>582385</xdr:colOff>
      <xdr:row>33</xdr:row>
      <xdr:rowOff>13606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815692" y="5419725"/>
          <a:ext cx="452029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334735</xdr:colOff>
      <xdr:row>35</xdr:row>
      <xdr:rowOff>43543</xdr:rowOff>
    </xdr:from>
    <xdr:to>
      <xdr:col>16</xdr:col>
      <xdr:colOff>587828</xdr:colOff>
      <xdr:row>39</xdr:row>
      <xdr:rowOff>152399</xdr:rowOff>
    </xdr:to>
    <xdr:sp macro="" textlink="">
      <xdr:nvSpPr>
        <xdr:cNvPr id="6" name="Rounded Rectangle 5">
          <a:hlinkClick xmlns:r="http://schemas.openxmlformats.org/officeDocument/2006/relationships" r:id="rId4"/>
          <a:extLst>
            <a:ext uri="{FF2B5EF4-FFF2-40B4-BE49-F238E27FC236}">
              <a16:creationId xmlns:a16="http://schemas.microsoft.com/office/drawing/2014/main" id="{00000000-0008-0000-0100-000006000000}"/>
            </a:ext>
          </a:extLst>
        </xdr:cNvPr>
        <xdr:cNvSpPr/>
      </xdr:nvSpPr>
      <xdr:spPr>
        <a:xfrm>
          <a:off x="5821135" y="6701518"/>
          <a:ext cx="452029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4</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308425</xdr:colOff>
      <xdr:row>41</xdr:row>
      <xdr:rowOff>155122</xdr:rowOff>
    </xdr:from>
    <xdr:to>
      <xdr:col>16</xdr:col>
      <xdr:colOff>571496</xdr:colOff>
      <xdr:row>46</xdr:row>
      <xdr:rowOff>89808</xdr:rowOff>
    </xdr:to>
    <xdr:sp macro="" textlink="">
      <xdr:nvSpPr>
        <xdr:cNvPr id="7" name="Rounded Rectangle 6">
          <a:hlinkClick xmlns:r="http://schemas.openxmlformats.org/officeDocument/2006/relationships" r:id="rId5"/>
          <a:extLst>
            <a:ext uri="{FF2B5EF4-FFF2-40B4-BE49-F238E27FC236}">
              <a16:creationId xmlns:a16="http://schemas.microsoft.com/office/drawing/2014/main" id="{00000000-0008-0000-0100-000007000000}"/>
            </a:ext>
          </a:extLst>
        </xdr:cNvPr>
        <xdr:cNvSpPr/>
      </xdr:nvSpPr>
      <xdr:spPr>
        <a:xfrm>
          <a:off x="5794825" y="7956097"/>
          <a:ext cx="4530271" cy="8871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5</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295272</xdr:colOff>
      <xdr:row>41</xdr:row>
      <xdr:rowOff>180975</xdr:rowOff>
    </xdr:from>
    <xdr:to>
      <xdr:col>26</xdr:col>
      <xdr:colOff>460375</xdr:colOff>
      <xdr:row>46</xdr:row>
      <xdr:rowOff>99332</xdr:rowOff>
    </xdr:to>
    <xdr:sp macro="" textlink="">
      <xdr:nvSpPr>
        <xdr:cNvPr id="8" name="Rounded Rectangle 9">
          <a:hlinkClick xmlns:r="http://schemas.openxmlformats.org/officeDocument/2006/relationships" r:id="rId6"/>
          <a:extLst>
            <a:ext uri="{FF2B5EF4-FFF2-40B4-BE49-F238E27FC236}">
              <a16:creationId xmlns:a16="http://schemas.microsoft.com/office/drawing/2014/main" id="{00000000-0008-0000-0100-000008000000}"/>
            </a:ext>
          </a:extLst>
        </xdr:cNvPr>
        <xdr:cNvSpPr/>
      </xdr:nvSpPr>
      <xdr:spPr>
        <a:xfrm>
          <a:off x="11757022" y="7975600"/>
          <a:ext cx="4387853" cy="8708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10</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241300</xdr:colOff>
      <xdr:row>22</xdr:row>
      <xdr:rowOff>27212</xdr:rowOff>
    </xdr:from>
    <xdr:to>
      <xdr:col>26</xdr:col>
      <xdr:colOff>485322</xdr:colOff>
      <xdr:row>26</xdr:row>
      <xdr:rowOff>130625</xdr:rowOff>
    </xdr:to>
    <xdr:sp macro="" textlink="">
      <xdr:nvSpPr>
        <xdr:cNvPr id="9" name="Rounded Rectangle 12">
          <a:hlinkClick xmlns:r="http://schemas.openxmlformats.org/officeDocument/2006/relationships" r:id="rId7"/>
          <a:extLst>
            <a:ext uri="{FF2B5EF4-FFF2-40B4-BE49-F238E27FC236}">
              <a16:creationId xmlns:a16="http://schemas.microsoft.com/office/drawing/2014/main" id="{00000000-0008-0000-0100-000009000000}"/>
            </a:ext>
          </a:extLst>
        </xdr:cNvPr>
        <xdr:cNvSpPr/>
      </xdr:nvSpPr>
      <xdr:spPr>
        <a:xfrm>
          <a:off x="11703050" y="4202337"/>
          <a:ext cx="446677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7</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224515</xdr:colOff>
      <xdr:row>28</xdr:row>
      <xdr:rowOff>97063</xdr:rowOff>
    </xdr:from>
    <xdr:to>
      <xdr:col>26</xdr:col>
      <xdr:colOff>468537</xdr:colOff>
      <xdr:row>33</xdr:row>
      <xdr:rowOff>9976</xdr:rowOff>
    </xdr:to>
    <xdr:sp macro="" textlink="">
      <xdr:nvSpPr>
        <xdr:cNvPr id="10" name="Rounded Rectangle 15">
          <a:hlinkClick xmlns:r="http://schemas.openxmlformats.org/officeDocument/2006/relationships" r:id="rId8"/>
          <a:extLst>
            <a:ext uri="{FF2B5EF4-FFF2-40B4-BE49-F238E27FC236}">
              <a16:creationId xmlns:a16="http://schemas.microsoft.com/office/drawing/2014/main" id="{00000000-0008-0000-0100-00000A000000}"/>
            </a:ext>
          </a:extLst>
        </xdr:cNvPr>
        <xdr:cNvSpPr/>
      </xdr:nvSpPr>
      <xdr:spPr>
        <a:xfrm>
          <a:off x="11686265" y="5415188"/>
          <a:ext cx="446677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8</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356507</xdr:colOff>
      <xdr:row>2</xdr:row>
      <xdr:rowOff>99786</xdr:rowOff>
    </xdr:from>
    <xdr:to>
      <xdr:col>5</xdr:col>
      <xdr:colOff>333375</xdr:colOff>
      <xdr:row>9</xdr:row>
      <xdr:rowOff>12065</xdr:rowOff>
    </xdr:to>
    <xdr:sp macro="" textlink="">
      <xdr:nvSpPr>
        <xdr:cNvPr id="11" name="Left Arrow 20">
          <a:hlinkClick xmlns:r="http://schemas.openxmlformats.org/officeDocument/2006/relationships" r:id="rId9"/>
          <a:extLst>
            <a:ext uri="{FF2B5EF4-FFF2-40B4-BE49-F238E27FC236}">
              <a16:creationId xmlns:a16="http://schemas.microsoft.com/office/drawing/2014/main" id="{00000000-0008-0000-0100-00000B000000}"/>
            </a:ext>
          </a:extLst>
        </xdr:cNvPr>
        <xdr:cNvSpPr/>
      </xdr:nvSpPr>
      <xdr:spPr>
        <a:xfrm>
          <a:off x="1563007" y="464911"/>
          <a:ext cx="1786618" cy="12457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19</xdr:col>
      <xdr:colOff>220889</xdr:colOff>
      <xdr:row>35</xdr:row>
      <xdr:rowOff>56245</xdr:rowOff>
    </xdr:from>
    <xdr:to>
      <xdr:col>26</xdr:col>
      <xdr:colOff>445861</xdr:colOff>
      <xdr:row>39</xdr:row>
      <xdr:rowOff>159658</xdr:rowOff>
    </xdr:to>
    <xdr:sp macro="" textlink="">
      <xdr:nvSpPr>
        <xdr:cNvPr id="12" name="Rounded Rectangle 21">
          <a:hlinkClick xmlns:r="http://schemas.openxmlformats.org/officeDocument/2006/relationships" r:id="rId10"/>
          <a:extLst>
            <a:ext uri="{FF2B5EF4-FFF2-40B4-BE49-F238E27FC236}">
              <a16:creationId xmlns:a16="http://schemas.microsoft.com/office/drawing/2014/main" id="{00000000-0008-0000-0100-00000C000000}"/>
            </a:ext>
          </a:extLst>
        </xdr:cNvPr>
        <xdr:cNvSpPr/>
      </xdr:nvSpPr>
      <xdr:spPr>
        <a:xfrm>
          <a:off x="11682639" y="6707870"/>
          <a:ext cx="444772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9</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204379</xdr:colOff>
      <xdr:row>15</xdr:row>
      <xdr:rowOff>134350</xdr:rowOff>
    </xdr:from>
    <xdr:to>
      <xdr:col>26</xdr:col>
      <xdr:colOff>429351</xdr:colOff>
      <xdr:row>20</xdr:row>
      <xdr:rowOff>54883</xdr:rowOff>
    </xdr:to>
    <xdr:sp macro="" textlink="">
      <xdr:nvSpPr>
        <xdr:cNvPr id="13" name="Rounded Rectangle 13">
          <a:hlinkClick xmlns:r="http://schemas.openxmlformats.org/officeDocument/2006/relationships" r:id="rId11"/>
          <a:extLst>
            <a:ext uri="{FF2B5EF4-FFF2-40B4-BE49-F238E27FC236}">
              <a16:creationId xmlns:a16="http://schemas.microsoft.com/office/drawing/2014/main" id="{00000000-0008-0000-0100-00000D000000}"/>
            </a:ext>
          </a:extLst>
        </xdr:cNvPr>
        <xdr:cNvSpPr/>
      </xdr:nvSpPr>
      <xdr:spPr>
        <a:xfrm>
          <a:off x="11666129" y="2975975"/>
          <a:ext cx="4447722"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6</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12"/>
          <a:extLst>
            <a:ext uri="{FF2B5EF4-FFF2-40B4-BE49-F238E27FC236}">
              <a16:creationId xmlns:a16="http://schemas.microsoft.com/office/drawing/2014/main" id="{00000000-0008-0000-01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1052104</xdr:colOff>
      <xdr:row>1</xdr:row>
      <xdr:rowOff>119743</xdr:rowOff>
    </xdr:from>
    <xdr:to>
      <xdr:col>7</xdr:col>
      <xdr:colOff>1211035</xdr:colOff>
      <xdr:row>6</xdr:row>
      <xdr:rowOff>18143</xdr:rowOff>
    </xdr:to>
    <xdr:sp macro="" textlink="">
      <xdr:nvSpPr>
        <xdr:cNvPr id="2" name="Rounded Rectangle 1">
          <a:extLst>
            <a:ext uri="{FF2B5EF4-FFF2-40B4-BE49-F238E27FC236}">
              <a16:creationId xmlns:a16="http://schemas.microsoft.com/office/drawing/2014/main" id="{00000000-0008-0000-0A00-000002000000}"/>
            </a:ext>
          </a:extLst>
        </xdr:cNvPr>
        <xdr:cNvSpPr/>
      </xdr:nvSpPr>
      <xdr:spPr>
        <a:xfrm>
          <a:off x="2290354" y="310243"/>
          <a:ext cx="5166360"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9</a:t>
          </a:r>
          <a:r>
            <a:rPr lang="en-US" sz="3200" b="1" baseline="0">
              <a:solidFill>
                <a:schemeClr val="accent3">
                  <a:lumMod val="50000"/>
                </a:schemeClr>
              </a:solidFill>
              <a:latin typeface="Lucida Bright" panose="02040602050505020304" pitchFamily="18" charset="0"/>
            </a:rPr>
            <a:t> </a:t>
          </a:r>
          <a:r>
            <a:rPr lang="en-US" sz="3200" b="0">
              <a:solidFill>
                <a:schemeClr val="accent3">
                  <a:lumMod val="50000"/>
                </a:schemeClr>
              </a:solidFill>
              <a:latin typeface="Lucida Bright" panose="02040602050505020304" pitchFamily="18" charset="0"/>
            </a:rPr>
            <a:t>  </a:t>
          </a:r>
        </a:p>
      </xdr:txBody>
    </xdr:sp>
    <xdr:clientData/>
  </xdr:twoCellAnchor>
  <xdr:twoCellAnchor>
    <xdr:from>
      <xdr:col>0</xdr:col>
      <xdr:colOff>279764</xdr:colOff>
      <xdr:row>1</xdr:row>
      <xdr:rowOff>38645</xdr:rowOff>
    </xdr:from>
    <xdr:to>
      <xdr:col>2</xdr:col>
      <xdr:colOff>226968</xdr:colOff>
      <xdr:row>6</xdr:row>
      <xdr:rowOff>141516</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279764" y="229145"/>
          <a:ext cx="1185454"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122464</xdr:colOff>
      <xdr:row>6</xdr:row>
      <xdr:rowOff>121013</xdr:rowOff>
    </xdr:from>
    <xdr:to>
      <xdr:col>9</xdr:col>
      <xdr:colOff>122464</xdr:colOff>
      <xdr:row>52</xdr:row>
      <xdr:rowOff>60053</xdr:rowOff>
    </xdr:to>
    <xdr:cxnSp macro="">
      <xdr:nvCxnSpPr>
        <xdr:cNvPr id="4" name="Straight Connector 3">
          <a:extLst>
            <a:ext uri="{FF2B5EF4-FFF2-40B4-BE49-F238E27FC236}">
              <a16:creationId xmlns:a16="http://schemas.microsoft.com/office/drawing/2014/main" id="{00000000-0008-0000-0A00-000004000000}"/>
            </a:ext>
          </a:extLst>
        </xdr:cNvPr>
        <xdr:cNvCxnSpPr/>
      </xdr:nvCxnSpPr>
      <xdr:spPr>
        <a:xfrm flipH="1">
          <a:off x="9212035" y="1264013"/>
          <a:ext cx="0" cy="1146429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326571</xdr:colOff>
      <xdr:row>9</xdr:row>
      <xdr:rowOff>54429</xdr:rowOff>
    </xdr:from>
    <xdr:to>
      <xdr:col>8</xdr:col>
      <xdr:colOff>748393</xdr:colOff>
      <xdr:row>23</xdr:row>
      <xdr:rowOff>299357</xdr:rowOff>
    </xdr:to>
    <xdr:sp macro="" textlink="">
      <xdr:nvSpPr>
        <xdr:cNvPr id="10" name="TextBox 9">
          <a:extLst>
            <a:ext uri="{FF2B5EF4-FFF2-40B4-BE49-F238E27FC236}">
              <a16:creationId xmlns:a16="http://schemas.microsoft.com/office/drawing/2014/main" id="{00000000-0008-0000-0A00-00000A000000}"/>
            </a:ext>
          </a:extLst>
        </xdr:cNvPr>
        <xdr:cNvSpPr txBox="1"/>
      </xdr:nvSpPr>
      <xdr:spPr>
        <a:xfrm>
          <a:off x="326571" y="1768929"/>
          <a:ext cx="8450036" cy="38372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effectLst/>
              <a:latin typeface="Lucida Bright" panose="02040602050505020304" pitchFamily="18" charset="0"/>
              <a:ea typeface="+mn-ea"/>
              <a:cs typeface="+mn-cs"/>
            </a:rPr>
            <a:t>Lund 186</a:t>
          </a:r>
        </a:p>
        <a:p>
          <a:r>
            <a:rPr lang="en-US" sz="2400">
              <a:solidFill>
                <a:schemeClr val="dk1"/>
              </a:solidFill>
              <a:effectLst/>
              <a:latin typeface="Lucida Bright" panose="02040602050505020304" pitchFamily="18" charset="0"/>
              <a:ea typeface="+mn-ea"/>
              <a:cs typeface="+mn-cs"/>
            </a:rPr>
            <a:t>CIC underwrites insurance for beach front properties.</a:t>
          </a:r>
          <a:r>
            <a:rPr lang="en-US" sz="2400" baseline="0">
              <a:solidFill>
                <a:schemeClr val="dk1"/>
              </a:solidFill>
              <a:effectLst/>
              <a:latin typeface="Lucida Bright" panose="02040602050505020304" pitchFamily="18" charset="0"/>
              <a:ea typeface="+mn-ea"/>
              <a:cs typeface="+mn-cs"/>
            </a:rPr>
            <a:t> It uses the estimate that the probability of a hurricane in any one year is </a:t>
          </a:r>
          <a:r>
            <a:rPr lang="en-US" sz="2400" b="1" baseline="0">
              <a:solidFill>
                <a:srgbClr val="C00000"/>
              </a:solidFill>
              <a:effectLst/>
              <a:latin typeface="Lucida Bright" panose="02040602050505020304" pitchFamily="18" charset="0"/>
              <a:ea typeface="+mn-ea"/>
              <a:cs typeface="+mn-cs"/>
            </a:rPr>
            <a:t>0.01</a:t>
          </a:r>
          <a:r>
            <a:rPr lang="en-US" sz="2400" baseline="0">
              <a:solidFill>
                <a:schemeClr val="dk1"/>
              </a:solidFill>
              <a:effectLst/>
              <a:latin typeface="Lucida Bright" panose="02040602050505020304" pitchFamily="18" charset="0"/>
              <a:ea typeface="+mn-ea"/>
              <a:cs typeface="+mn-cs"/>
            </a:rPr>
            <a:t>.</a:t>
          </a:r>
        </a:p>
        <a:p>
          <a:endParaRPr lang="en-US" sz="2400"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If a homeowner takes a </a:t>
          </a:r>
          <a:r>
            <a:rPr lang="en-US" sz="2400" b="1" baseline="0">
              <a:solidFill>
                <a:srgbClr val="C00000"/>
              </a:solidFill>
              <a:effectLst/>
              <a:latin typeface="Lucida Bright" panose="02040602050505020304" pitchFamily="18" charset="0"/>
              <a:ea typeface="+mn-ea"/>
              <a:cs typeface="+mn-cs"/>
            </a:rPr>
            <a:t>30</a:t>
          </a:r>
          <a:r>
            <a:rPr lang="en-US" sz="2400" baseline="0">
              <a:solidFill>
                <a:schemeClr val="dk1"/>
              </a:solidFill>
              <a:effectLst/>
              <a:latin typeface="Lucida Bright" panose="02040602050505020304" pitchFamily="18" charset="0"/>
              <a:ea typeface="+mn-ea"/>
              <a:cs typeface="+mn-cs"/>
            </a:rPr>
            <a:t>-year mortgage on a recently purchased property, what is the likehood (probability) that the owner will experience </a:t>
          </a:r>
          <a:r>
            <a:rPr lang="en-US" sz="2400" b="1" baseline="0">
              <a:solidFill>
                <a:srgbClr val="C00000"/>
              </a:solidFill>
              <a:effectLst/>
              <a:latin typeface="Lucida Bright" panose="02040602050505020304" pitchFamily="18" charset="0"/>
              <a:ea typeface="+mn-ea"/>
              <a:cs typeface="+mn-cs"/>
            </a:rPr>
            <a:t>at least one </a:t>
          </a:r>
          <a:r>
            <a:rPr lang="en-US" sz="2400" baseline="0">
              <a:solidFill>
                <a:schemeClr val="dk1"/>
              </a:solidFill>
              <a:effectLst/>
              <a:latin typeface="Lucida Bright" panose="02040602050505020304" pitchFamily="18" charset="0"/>
              <a:ea typeface="+mn-ea"/>
              <a:cs typeface="+mn-cs"/>
            </a:rPr>
            <a:t>hurricane during the mortgage period?</a:t>
          </a:r>
          <a:endParaRPr lang="en-US" sz="240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xdr:txBody>
    </xdr:sp>
    <xdr:clientData/>
  </xdr:twoCellAnchor>
  <xdr:oneCellAnchor>
    <xdr:from>
      <xdr:col>12</xdr:col>
      <xdr:colOff>217715</xdr:colOff>
      <xdr:row>17</xdr:row>
      <xdr:rowOff>135710</xdr:rowOff>
    </xdr:from>
    <xdr:ext cx="1986642" cy="374141"/>
    <xdr:sp macro="" textlink="">
      <xdr:nvSpPr>
        <xdr:cNvPr id="15" name="TextBox 14">
          <a:extLst>
            <a:ext uri="{FF2B5EF4-FFF2-40B4-BE49-F238E27FC236}">
              <a16:creationId xmlns:a16="http://schemas.microsoft.com/office/drawing/2014/main" id="{00000000-0008-0000-0A00-00000F000000}"/>
            </a:ext>
          </a:extLst>
        </xdr:cNvPr>
        <xdr:cNvSpPr txBox="1"/>
      </xdr:nvSpPr>
      <xdr:spPr>
        <a:xfrm>
          <a:off x="12110358" y="3374210"/>
          <a:ext cx="1986642"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endParaRPr lang="en-US" sz="1800"/>
        </a:p>
      </xdr:txBody>
    </xdr:sp>
    <xdr:clientData/>
  </xdr:oneCellAnchor>
  <xdr:twoCellAnchor>
    <xdr:from>
      <xdr:col>9</xdr:col>
      <xdr:colOff>639537</xdr:colOff>
      <xdr:row>3</xdr:row>
      <xdr:rowOff>0</xdr:rowOff>
    </xdr:from>
    <xdr:to>
      <xdr:col>13</xdr:col>
      <xdr:colOff>634728</xdr:colOff>
      <xdr:row>7</xdr:row>
      <xdr:rowOff>27215</xdr:rowOff>
    </xdr:to>
    <xdr:sp macro="" textlink="">
      <xdr:nvSpPr>
        <xdr:cNvPr id="11" name="Rounded Rectangle 10">
          <a:extLst>
            <a:ext uri="{FF2B5EF4-FFF2-40B4-BE49-F238E27FC236}">
              <a16:creationId xmlns:a16="http://schemas.microsoft.com/office/drawing/2014/main" id="{00000000-0008-0000-0A00-00000B000000}"/>
            </a:ext>
          </a:extLst>
        </xdr:cNvPr>
        <xdr:cNvSpPr/>
      </xdr:nvSpPr>
      <xdr:spPr>
        <a:xfrm>
          <a:off x="9729108" y="571500"/>
          <a:ext cx="3573870" cy="789215"/>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15</xdr:col>
      <xdr:colOff>217714</xdr:colOff>
      <xdr:row>2</xdr:row>
      <xdr:rowOff>136071</xdr:rowOff>
    </xdr:from>
    <xdr:to>
      <xdr:col>17</xdr:col>
      <xdr:colOff>425903</xdr:colOff>
      <xdr:row>6</xdr:row>
      <xdr:rowOff>190046</xdr:rowOff>
    </xdr:to>
    <xdr:sp macro="" textlink="">
      <xdr:nvSpPr>
        <xdr:cNvPr id="9" name="Rounded Rectangle 6">
          <a:hlinkClick xmlns:r="http://schemas.openxmlformats.org/officeDocument/2006/relationships" r:id="rId2"/>
          <a:extLst>
            <a:ext uri="{FF2B5EF4-FFF2-40B4-BE49-F238E27FC236}">
              <a16:creationId xmlns:a16="http://schemas.microsoft.com/office/drawing/2014/main" id="{50B8012B-0767-45D2-953B-A357C3F444F2}"/>
            </a:ext>
          </a:extLst>
        </xdr:cNvPr>
        <xdr:cNvSpPr/>
      </xdr:nvSpPr>
      <xdr:spPr>
        <a:xfrm>
          <a:off x="14015357" y="517071"/>
          <a:ext cx="1378403" cy="815975"/>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Check</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306979</xdr:colOff>
      <xdr:row>1</xdr:row>
      <xdr:rowOff>161109</xdr:rowOff>
    </xdr:from>
    <xdr:to>
      <xdr:col>3</xdr:col>
      <xdr:colOff>47625</xdr:colOff>
      <xdr:row>7</xdr:row>
      <xdr:rowOff>73480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9568B220-7B12-48FB-95BA-9AB629580AD8}"/>
            </a:ext>
          </a:extLst>
        </xdr:cNvPr>
        <xdr:cNvSpPr/>
      </xdr:nvSpPr>
      <xdr:spPr>
        <a:xfrm>
          <a:off x="916579" y="351609"/>
          <a:ext cx="1588496"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15</xdr:col>
      <xdr:colOff>342446</xdr:colOff>
      <xdr:row>5</xdr:row>
      <xdr:rowOff>153670</xdr:rowOff>
    </xdr:from>
    <xdr:to>
      <xdr:col>15</xdr:col>
      <xdr:colOff>342446</xdr:colOff>
      <xdr:row>50</xdr:row>
      <xdr:rowOff>92710</xdr:rowOff>
    </xdr:to>
    <xdr:cxnSp macro="">
      <xdr:nvCxnSpPr>
        <xdr:cNvPr id="3" name="Straight Connector 2">
          <a:extLst>
            <a:ext uri="{FF2B5EF4-FFF2-40B4-BE49-F238E27FC236}">
              <a16:creationId xmlns:a16="http://schemas.microsoft.com/office/drawing/2014/main" id="{E3EDF5B7-C9A3-46AE-9116-925A83598B62}"/>
            </a:ext>
          </a:extLst>
        </xdr:cNvPr>
        <xdr:cNvCxnSpPr/>
      </xdr:nvCxnSpPr>
      <xdr:spPr>
        <a:xfrm flipH="1">
          <a:off x="14629946" y="1106170"/>
          <a:ext cx="0" cy="1121936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244929</xdr:colOff>
      <xdr:row>8</xdr:row>
      <xdr:rowOff>136070</xdr:rowOff>
    </xdr:from>
    <xdr:to>
      <xdr:col>8</xdr:col>
      <xdr:colOff>408214</xdr:colOff>
      <xdr:row>17</xdr:row>
      <xdr:rowOff>54429</xdr:rowOff>
    </xdr:to>
    <xdr:sp macro="" textlink="">
      <xdr:nvSpPr>
        <xdr:cNvPr id="4" name="TextBox 3">
          <a:extLst>
            <a:ext uri="{FF2B5EF4-FFF2-40B4-BE49-F238E27FC236}">
              <a16:creationId xmlns:a16="http://schemas.microsoft.com/office/drawing/2014/main" id="{DD4F6DEB-32CB-49FF-85D2-09293C08BD76}"/>
            </a:ext>
          </a:extLst>
        </xdr:cNvPr>
        <xdr:cNvSpPr txBox="1"/>
      </xdr:nvSpPr>
      <xdr:spPr>
        <a:xfrm>
          <a:off x="857250" y="1660070"/>
          <a:ext cx="8626928" cy="163285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0" baseline="0">
              <a:solidFill>
                <a:schemeClr val="bg1"/>
              </a:solidFill>
              <a:latin typeface="Lucida Bright" panose="02040602050505020304" pitchFamily="18" charset="0"/>
            </a:rPr>
            <a:t>Lund 170</a:t>
          </a:r>
        </a:p>
        <a:p>
          <a:r>
            <a:rPr lang="en-US" sz="2400" b="0" baseline="0">
              <a:solidFill>
                <a:schemeClr val="bg2">
                  <a:lumMod val="10000"/>
                </a:schemeClr>
              </a:solidFill>
              <a:latin typeface="Lucida Bright" panose="02040602050505020304" pitchFamily="18" charset="0"/>
            </a:rPr>
            <a:t>A car dealer has developed the following probability distribution for the number of cars he expects to sell on a particular Saturday:</a:t>
          </a:r>
        </a:p>
      </xdr:txBody>
    </xdr:sp>
    <xdr:clientData/>
  </xdr:twoCellAnchor>
  <xdr:twoCellAnchor>
    <xdr:from>
      <xdr:col>3</xdr:col>
      <xdr:colOff>462644</xdr:colOff>
      <xdr:row>1</xdr:row>
      <xdr:rowOff>122465</xdr:rowOff>
    </xdr:from>
    <xdr:to>
      <xdr:col>8</xdr:col>
      <xdr:colOff>299358</xdr:colOff>
      <xdr:row>7</xdr:row>
      <xdr:rowOff>31751</xdr:rowOff>
    </xdr:to>
    <xdr:sp macro="" textlink="">
      <xdr:nvSpPr>
        <xdr:cNvPr id="5" name="Rounded Rectangle 1">
          <a:extLst>
            <a:ext uri="{FF2B5EF4-FFF2-40B4-BE49-F238E27FC236}">
              <a16:creationId xmlns:a16="http://schemas.microsoft.com/office/drawing/2014/main" id="{A6B1221F-2772-4CFF-925D-82C006DD14D9}"/>
            </a:ext>
          </a:extLst>
        </xdr:cNvPr>
        <xdr:cNvSpPr/>
      </xdr:nvSpPr>
      <xdr:spPr>
        <a:xfrm>
          <a:off x="2920094" y="312965"/>
          <a:ext cx="5704114" cy="10522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Check Problem </a:t>
          </a:r>
          <a:r>
            <a:rPr lang="en-US" sz="3200" b="1">
              <a:solidFill>
                <a:srgbClr val="FF0000"/>
              </a:solidFill>
              <a:latin typeface="Lucida Bright" panose="02040602050505020304" pitchFamily="18" charset="0"/>
            </a:rPr>
            <a:t>10</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9</xdr:col>
      <xdr:colOff>662215</xdr:colOff>
      <xdr:row>2</xdr:row>
      <xdr:rowOff>2268</xdr:rowOff>
    </xdr:from>
    <xdr:to>
      <xdr:col>12</xdr:col>
      <xdr:colOff>1097371</xdr:colOff>
      <xdr:row>6</xdr:row>
      <xdr:rowOff>97518</xdr:rowOff>
    </xdr:to>
    <xdr:sp macro="" textlink="">
      <xdr:nvSpPr>
        <xdr:cNvPr id="6" name="Rounded Rectangle 10">
          <a:extLst>
            <a:ext uri="{FF2B5EF4-FFF2-40B4-BE49-F238E27FC236}">
              <a16:creationId xmlns:a16="http://schemas.microsoft.com/office/drawing/2014/main" id="{B6C28F14-693B-4B3C-998F-D1BB19A4DEC0}"/>
            </a:ext>
          </a:extLst>
        </xdr:cNvPr>
        <xdr:cNvSpPr/>
      </xdr:nvSpPr>
      <xdr:spPr>
        <a:xfrm>
          <a:off x="9310915" y="383268"/>
          <a:ext cx="3578406" cy="85725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3</xdr:col>
      <xdr:colOff>299357</xdr:colOff>
      <xdr:row>30</xdr:row>
      <xdr:rowOff>285751</xdr:rowOff>
    </xdr:from>
    <xdr:to>
      <xdr:col>7</xdr:col>
      <xdr:colOff>1496786</xdr:colOff>
      <xdr:row>33</xdr:row>
      <xdr:rowOff>204108</xdr:rowOff>
    </xdr:to>
    <xdr:sp macro="" textlink="">
      <xdr:nvSpPr>
        <xdr:cNvPr id="7" name="TextBox 6">
          <a:extLst>
            <a:ext uri="{FF2B5EF4-FFF2-40B4-BE49-F238E27FC236}">
              <a16:creationId xmlns:a16="http://schemas.microsoft.com/office/drawing/2014/main" id="{E18DD08F-54A7-4187-86BA-ED8C58DB855A}"/>
            </a:ext>
          </a:extLst>
        </xdr:cNvPr>
        <xdr:cNvSpPr txBox="1"/>
      </xdr:nvSpPr>
      <xdr:spPr>
        <a:xfrm>
          <a:off x="2762250" y="8177894"/>
          <a:ext cx="6300107" cy="7892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baseline="0">
              <a:solidFill>
                <a:schemeClr val="bg2">
                  <a:lumMod val="10000"/>
                </a:schemeClr>
              </a:solidFill>
              <a:latin typeface="Lucida Bright" panose="02040602050505020304" pitchFamily="18" charset="0"/>
            </a:rPr>
            <a:t>What is the variance of the </a:t>
          </a:r>
          <a:r>
            <a:rPr lang="el-GR" sz="2400" b="0" baseline="0">
              <a:solidFill>
                <a:schemeClr val="bg2">
                  <a:lumMod val="10000"/>
                </a:schemeClr>
              </a:solidFill>
              <a:latin typeface="Calibri" panose="020F0502020204030204" pitchFamily="34" charset="0"/>
              <a:cs typeface="Calibri" panose="020F0502020204030204" pitchFamily="34" charset="0"/>
            </a:rPr>
            <a:t>μ</a:t>
          </a:r>
          <a:r>
            <a:rPr lang="en-US" sz="2400" b="0" baseline="0">
              <a:solidFill>
                <a:schemeClr val="bg2">
                  <a:lumMod val="10000"/>
                </a:schemeClr>
              </a:solidFill>
              <a:latin typeface="Lucida Bright" panose="02040602050505020304" pitchFamily="18" charset="0"/>
            </a:rPr>
            <a:t> distribution?</a:t>
          </a:r>
        </a:p>
      </xdr:txBody>
    </xdr:sp>
    <xdr:clientData/>
  </xdr:twoCellAnchor>
  <xdr:twoCellAnchor>
    <xdr:from>
      <xdr:col>4</xdr:col>
      <xdr:colOff>163286</xdr:colOff>
      <xdr:row>20</xdr:row>
      <xdr:rowOff>176893</xdr:rowOff>
    </xdr:from>
    <xdr:to>
      <xdr:col>5</xdr:col>
      <xdr:colOff>1714502</xdr:colOff>
      <xdr:row>22</xdr:row>
      <xdr:rowOff>108857</xdr:rowOff>
    </xdr:to>
    <xdr:sp macro="" textlink="">
      <xdr:nvSpPr>
        <xdr:cNvPr id="9" name="Right Brace 8">
          <a:extLst>
            <a:ext uri="{FF2B5EF4-FFF2-40B4-BE49-F238E27FC236}">
              <a16:creationId xmlns:a16="http://schemas.microsoft.com/office/drawing/2014/main" id="{439838B9-1339-417F-99C8-4C9506B5AA66}"/>
            </a:ext>
          </a:extLst>
        </xdr:cNvPr>
        <xdr:cNvSpPr/>
      </xdr:nvSpPr>
      <xdr:spPr>
        <a:xfrm rot="16200000">
          <a:off x="4810126" y="2524124"/>
          <a:ext cx="312964" cy="323850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381001</xdr:colOff>
      <xdr:row>18</xdr:row>
      <xdr:rowOff>54429</xdr:rowOff>
    </xdr:from>
    <xdr:to>
      <xdr:col>5</xdr:col>
      <xdr:colOff>1687286</xdr:colOff>
      <xdr:row>21</xdr:row>
      <xdr:rowOff>0</xdr:rowOff>
    </xdr:to>
    <xdr:sp macro="" textlink="">
      <xdr:nvSpPr>
        <xdr:cNvPr id="14" name="TextBox 13">
          <a:extLst>
            <a:ext uri="{FF2B5EF4-FFF2-40B4-BE49-F238E27FC236}">
              <a16:creationId xmlns:a16="http://schemas.microsoft.com/office/drawing/2014/main" id="{D98566DF-B1AF-468E-B7CB-94F4E86F146F}"/>
            </a:ext>
          </a:extLst>
        </xdr:cNvPr>
        <xdr:cNvSpPr txBox="1"/>
      </xdr:nvSpPr>
      <xdr:spPr>
        <a:xfrm>
          <a:off x="3565072" y="3483429"/>
          <a:ext cx="2993571" cy="517071"/>
        </a:xfrm>
        <a:prstGeom prst="rect">
          <a:avLst/>
        </a:prstGeom>
        <a:solidFill>
          <a:schemeClr val="accent3">
            <a:lumMod val="20000"/>
            <a:lumOff val="80000"/>
          </a:schemeClr>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400" b="0" baseline="0">
              <a:solidFill>
                <a:schemeClr val="bg2">
                  <a:lumMod val="10000"/>
                </a:schemeClr>
              </a:solidFill>
              <a:latin typeface="Lucida Bright" panose="02040602050505020304" pitchFamily="18" charset="0"/>
            </a:rPr>
            <a:t>given</a:t>
          </a:r>
        </a:p>
      </xdr:txBody>
    </xdr:sp>
    <xdr:clientData/>
  </xdr:twoCellAnchor>
  <xdr:twoCellAnchor>
    <xdr:from>
      <xdr:col>2</xdr:col>
      <xdr:colOff>1072242</xdr:colOff>
      <xdr:row>35</xdr:row>
      <xdr:rowOff>100693</xdr:rowOff>
    </xdr:from>
    <xdr:to>
      <xdr:col>4</xdr:col>
      <xdr:colOff>1654627</xdr:colOff>
      <xdr:row>37</xdr:row>
      <xdr:rowOff>182336</xdr:rowOff>
    </xdr:to>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56B4E2C8-0A6E-4E27-925C-8763298173FD}"/>
                </a:ext>
              </a:extLst>
            </xdr:cNvPr>
            <xdr:cNvSpPr txBox="1"/>
          </xdr:nvSpPr>
          <xdr:spPr>
            <a:xfrm>
              <a:off x="2334985" y="9364436"/>
              <a:ext cx="2574471" cy="8001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baseline="0">
                  <a:solidFill>
                    <a:schemeClr val="bg2">
                      <a:lumMod val="10000"/>
                    </a:schemeClr>
                  </a:solidFill>
                  <a:latin typeface="Lucida Bright" panose="02040602050505020304" pitchFamily="18" charset="0"/>
                </a:rPr>
                <a:t> Variance = </a:t>
              </a:r>
              <a14:m>
                <m:oMath xmlns:m="http://schemas.openxmlformats.org/officeDocument/2006/math">
                  <m:sSup>
                    <m:sSupPr>
                      <m:ctrlPr>
                        <a:rPr lang="en-US" sz="2400" b="0" i="1" baseline="0">
                          <a:solidFill>
                            <a:schemeClr val="bg2">
                              <a:lumMod val="10000"/>
                            </a:schemeClr>
                          </a:solidFill>
                          <a:latin typeface="Cambria Math" panose="02040503050406030204" pitchFamily="18" charset="0"/>
                        </a:rPr>
                      </m:ctrlPr>
                    </m:sSupPr>
                    <m:e>
                      <m:r>
                        <a:rPr lang="en-US" sz="2400" b="0" i="1" baseline="0">
                          <a:solidFill>
                            <a:schemeClr val="bg2">
                              <a:lumMod val="10000"/>
                            </a:schemeClr>
                          </a:solidFill>
                          <a:latin typeface="Cambria Math" panose="02040503050406030204" pitchFamily="18" charset="0"/>
                          <a:ea typeface="Cambria Math" panose="02040503050406030204" pitchFamily="18" charset="0"/>
                        </a:rPr>
                        <m:t>𝜎</m:t>
                      </m:r>
                    </m:e>
                    <m:sup>
                      <m:r>
                        <a:rPr lang="en-US" sz="2400" b="0" i="1" baseline="0">
                          <a:solidFill>
                            <a:schemeClr val="bg2">
                              <a:lumMod val="10000"/>
                            </a:schemeClr>
                          </a:solidFill>
                          <a:latin typeface="Cambria Math" panose="02040503050406030204" pitchFamily="18" charset="0"/>
                        </a:rPr>
                        <m:t>2</m:t>
                      </m:r>
                    </m:sup>
                  </m:sSup>
                </m:oMath>
              </a14:m>
              <a:endParaRPr lang="en-US" sz="2400" b="0" baseline="0">
                <a:solidFill>
                  <a:schemeClr val="bg2">
                    <a:lumMod val="10000"/>
                  </a:schemeClr>
                </a:solidFill>
                <a:latin typeface="Lucida Bright" panose="02040602050505020304" pitchFamily="18" charset="0"/>
              </a:endParaRPr>
            </a:p>
          </xdr:txBody>
        </xdr:sp>
      </mc:Choice>
      <mc:Fallback xmlns="">
        <xdr:sp macro="" textlink="">
          <xdr:nvSpPr>
            <xdr:cNvPr id="10" name="TextBox 9">
              <a:extLst>
                <a:ext uri="{FF2B5EF4-FFF2-40B4-BE49-F238E27FC236}">
                  <a16:creationId xmlns:a16="http://schemas.microsoft.com/office/drawing/2014/main" id="{56B4E2C8-0A6E-4E27-925C-8763298173FD}"/>
                </a:ext>
              </a:extLst>
            </xdr:cNvPr>
            <xdr:cNvSpPr txBox="1"/>
          </xdr:nvSpPr>
          <xdr:spPr>
            <a:xfrm>
              <a:off x="2334985" y="9364436"/>
              <a:ext cx="2574471" cy="8001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baseline="0">
                  <a:solidFill>
                    <a:schemeClr val="bg2">
                      <a:lumMod val="10000"/>
                    </a:schemeClr>
                  </a:solidFill>
                  <a:latin typeface="Lucida Bright" panose="02040602050505020304" pitchFamily="18" charset="0"/>
                </a:rPr>
                <a:t> Variance = </a:t>
              </a:r>
              <a:r>
                <a:rPr lang="en-US" sz="2400" b="0" i="0" baseline="0">
                  <a:solidFill>
                    <a:schemeClr val="bg2">
                      <a:lumMod val="10000"/>
                    </a:schemeClr>
                  </a:solidFill>
                  <a:latin typeface="Cambria Math" panose="02040503050406030204" pitchFamily="18" charset="0"/>
                  <a:ea typeface="Cambria Math" panose="02040503050406030204" pitchFamily="18" charset="0"/>
                </a:rPr>
                <a:t>𝜎^</a:t>
              </a:r>
              <a:r>
                <a:rPr lang="en-US" sz="2400" b="0" i="0" baseline="0">
                  <a:solidFill>
                    <a:schemeClr val="bg2">
                      <a:lumMod val="10000"/>
                    </a:schemeClr>
                  </a:solidFill>
                  <a:latin typeface="Cambria Math" panose="02040503050406030204" pitchFamily="18" charset="0"/>
                </a:rPr>
                <a:t>2</a:t>
              </a:r>
              <a:endParaRPr lang="en-US" sz="2400" b="0" baseline="0">
                <a:solidFill>
                  <a:schemeClr val="bg2">
                    <a:lumMod val="10000"/>
                  </a:schemeClr>
                </a:solidFill>
                <a:latin typeface="Lucida Bright" panose="02040602050505020304" pitchFamily="18" charset="0"/>
              </a:endParaRPr>
            </a:p>
          </xdr:txBody>
        </xdr:sp>
      </mc:Fallback>
    </mc:AlternateContent>
    <xdr:clientData/>
  </xdr:twoCellAnchor>
</xdr:wsDr>
</file>

<file path=xl/drawings/drawing22.xml><?xml version="1.0" encoding="utf-8"?>
<xdr:wsDr xmlns:xdr="http://schemas.openxmlformats.org/drawingml/2006/spreadsheetDrawing" xmlns:a="http://schemas.openxmlformats.org/drawingml/2006/main">
  <xdr:twoCellAnchor>
    <xdr:from>
      <xdr:col>1</xdr:col>
      <xdr:colOff>306979</xdr:colOff>
      <xdr:row>1</xdr:row>
      <xdr:rowOff>161109</xdr:rowOff>
    </xdr:from>
    <xdr:to>
      <xdr:col>3</xdr:col>
      <xdr:colOff>47625</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910229" y="351609"/>
          <a:ext cx="1582146"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641803</xdr:colOff>
      <xdr:row>8</xdr:row>
      <xdr:rowOff>126456</xdr:rowOff>
    </xdr:from>
    <xdr:to>
      <xdr:col>9</xdr:col>
      <xdr:colOff>641803</xdr:colOff>
      <xdr:row>51</xdr:row>
      <xdr:rowOff>65496</xdr:rowOff>
    </xdr:to>
    <xdr:cxnSp macro="">
      <xdr:nvCxnSpPr>
        <xdr:cNvPr id="5" name="Straight Connector 4">
          <a:extLst>
            <a:ext uri="{FF2B5EF4-FFF2-40B4-BE49-F238E27FC236}">
              <a16:creationId xmlns:a16="http://schemas.microsoft.com/office/drawing/2014/main" id="{00000000-0008-0000-0B00-000005000000}"/>
            </a:ext>
          </a:extLst>
        </xdr:cNvPr>
        <xdr:cNvCxnSpPr/>
      </xdr:nvCxnSpPr>
      <xdr:spPr>
        <a:xfrm flipH="1">
          <a:off x="9309553" y="1650456"/>
          <a:ext cx="0" cy="912386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585107</xdr:colOff>
      <xdr:row>9</xdr:row>
      <xdr:rowOff>122463</xdr:rowOff>
    </xdr:from>
    <xdr:to>
      <xdr:col>8</xdr:col>
      <xdr:colOff>136071</xdr:colOff>
      <xdr:row>19</xdr:row>
      <xdr:rowOff>81642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585107" y="1836963"/>
          <a:ext cx="7892143" cy="186417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latin typeface="Lucida Bright" panose="02040602050505020304" pitchFamily="18" charset="0"/>
            </a:rPr>
            <a:t>Lund 170</a:t>
          </a:r>
        </a:p>
        <a:p>
          <a:r>
            <a:rPr lang="en-US" sz="2400" b="0" baseline="0">
              <a:solidFill>
                <a:schemeClr val="bg2">
                  <a:lumMod val="10000"/>
                </a:schemeClr>
              </a:solidFill>
              <a:latin typeface="Lucida Bright" panose="02040602050505020304" pitchFamily="18" charset="0"/>
            </a:rPr>
            <a:t>A car dealer has developed the following probability distribution for the number of cars he expects to sell on a particular Saturday:</a:t>
          </a:r>
        </a:p>
      </xdr:txBody>
    </xdr:sp>
    <xdr:clientData/>
  </xdr:twoCellAnchor>
  <xdr:twoCellAnchor>
    <xdr:from>
      <xdr:col>3</xdr:col>
      <xdr:colOff>462644</xdr:colOff>
      <xdr:row>1</xdr:row>
      <xdr:rowOff>122465</xdr:rowOff>
    </xdr:from>
    <xdr:to>
      <xdr:col>8</xdr:col>
      <xdr:colOff>299358</xdr:colOff>
      <xdr:row>6</xdr:row>
      <xdr:rowOff>122464</xdr:rowOff>
    </xdr:to>
    <xdr:sp macro="" textlink="">
      <xdr:nvSpPr>
        <xdr:cNvPr id="9" name="Rounded Rectangle 1">
          <a:extLst>
            <a:ext uri="{FF2B5EF4-FFF2-40B4-BE49-F238E27FC236}">
              <a16:creationId xmlns:a16="http://schemas.microsoft.com/office/drawing/2014/main" id="{00000000-0008-0000-0B00-000009000000}"/>
            </a:ext>
          </a:extLst>
        </xdr:cNvPr>
        <xdr:cNvSpPr/>
      </xdr:nvSpPr>
      <xdr:spPr>
        <a:xfrm>
          <a:off x="2925537" y="312965"/>
          <a:ext cx="5715000" cy="9524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10</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9</xdr:col>
      <xdr:colOff>662214</xdr:colOff>
      <xdr:row>2</xdr:row>
      <xdr:rowOff>2268</xdr:rowOff>
    </xdr:from>
    <xdr:to>
      <xdr:col>14</xdr:col>
      <xdr:colOff>13606</xdr:colOff>
      <xdr:row>6</xdr:row>
      <xdr:rowOff>97518</xdr:rowOff>
    </xdr:to>
    <xdr:sp macro="" textlink="">
      <xdr:nvSpPr>
        <xdr:cNvPr id="11" name="Rounded Rectangle 10">
          <a:extLst>
            <a:ext uri="{FF2B5EF4-FFF2-40B4-BE49-F238E27FC236}">
              <a16:creationId xmlns:a16="http://schemas.microsoft.com/office/drawing/2014/main" id="{00000000-0008-0000-0B00-00000B000000}"/>
            </a:ext>
          </a:extLst>
        </xdr:cNvPr>
        <xdr:cNvSpPr/>
      </xdr:nvSpPr>
      <xdr:spPr>
        <a:xfrm>
          <a:off x="9329964" y="383268"/>
          <a:ext cx="3909785" cy="85725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14</xdr:col>
      <xdr:colOff>625929</xdr:colOff>
      <xdr:row>1</xdr:row>
      <xdr:rowOff>163286</xdr:rowOff>
    </xdr:from>
    <xdr:to>
      <xdr:col>16</xdr:col>
      <xdr:colOff>112939</xdr:colOff>
      <xdr:row>6</xdr:row>
      <xdr:rowOff>26761</xdr:rowOff>
    </xdr:to>
    <xdr:sp macro="" textlink="">
      <xdr:nvSpPr>
        <xdr:cNvPr id="10" name="Rounded Rectangle 6">
          <a:hlinkClick xmlns:r="http://schemas.openxmlformats.org/officeDocument/2006/relationships" r:id="rId2"/>
          <a:extLst>
            <a:ext uri="{FF2B5EF4-FFF2-40B4-BE49-F238E27FC236}">
              <a16:creationId xmlns:a16="http://schemas.microsoft.com/office/drawing/2014/main" id="{99D7239E-417C-45A3-97C3-D0539251A33B}"/>
            </a:ext>
          </a:extLst>
        </xdr:cNvPr>
        <xdr:cNvSpPr/>
      </xdr:nvSpPr>
      <xdr:spPr>
        <a:xfrm>
          <a:off x="13852072" y="353786"/>
          <a:ext cx="1378403" cy="815975"/>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Check</a:t>
          </a:r>
        </a:p>
      </xdr:txBody>
    </xdr:sp>
    <xdr:clientData/>
  </xdr:twoCellAnchor>
  <xdr:twoCellAnchor>
    <xdr:from>
      <xdr:col>1</xdr:col>
      <xdr:colOff>108857</xdr:colOff>
      <xdr:row>29</xdr:row>
      <xdr:rowOff>217714</xdr:rowOff>
    </xdr:from>
    <xdr:to>
      <xdr:col>8</xdr:col>
      <xdr:colOff>43543</xdr:colOff>
      <xdr:row>32</xdr:row>
      <xdr:rowOff>136072</xdr:rowOff>
    </xdr:to>
    <xdr:sp macro="" textlink="">
      <xdr:nvSpPr>
        <xdr:cNvPr id="13" name="TextBox 12">
          <a:extLst>
            <a:ext uri="{FF2B5EF4-FFF2-40B4-BE49-F238E27FC236}">
              <a16:creationId xmlns:a16="http://schemas.microsoft.com/office/drawing/2014/main" id="{AF8C4CB2-42B2-48BE-AD06-BD860906B6F9}"/>
            </a:ext>
          </a:extLst>
        </xdr:cNvPr>
        <xdr:cNvSpPr txBox="1"/>
      </xdr:nvSpPr>
      <xdr:spPr>
        <a:xfrm>
          <a:off x="729343" y="7358743"/>
          <a:ext cx="7881257" cy="8001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baseline="0">
              <a:solidFill>
                <a:schemeClr val="bg2">
                  <a:lumMod val="10000"/>
                </a:schemeClr>
              </a:solidFill>
              <a:latin typeface="Lucida Bright" panose="02040602050505020304" pitchFamily="18" charset="0"/>
            </a:rPr>
            <a:t>What is the variance of the </a:t>
          </a:r>
          <a:r>
            <a:rPr lang="el-GR" sz="2400" b="0" baseline="0">
              <a:solidFill>
                <a:schemeClr val="bg2">
                  <a:lumMod val="10000"/>
                </a:schemeClr>
              </a:solidFill>
              <a:latin typeface="Calibri" panose="020F0502020204030204" pitchFamily="34" charset="0"/>
              <a:cs typeface="Calibri" panose="020F0502020204030204" pitchFamily="34" charset="0"/>
            </a:rPr>
            <a:t>μ</a:t>
          </a:r>
          <a:r>
            <a:rPr lang="en-US" sz="2400" b="0" baseline="0">
              <a:solidFill>
                <a:schemeClr val="bg2">
                  <a:lumMod val="10000"/>
                </a:schemeClr>
              </a:solidFill>
              <a:latin typeface="Lucida Bright" panose="02040602050505020304" pitchFamily="18" charset="0"/>
            </a:rPr>
            <a:t> distribution?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148591</xdr:colOff>
      <xdr:row>2</xdr:row>
      <xdr:rowOff>43543</xdr:rowOff>
    </xdr:from>
    <xdr:to>
      <xdr:col>12</xdr:col>
      <xdr:colOff>60960</xdr:colOff>
      <xdr:row>6</xdr:row>
      <xdr:rowOff>119743</xdr:rowOff>
    </xdr:to>
    <xdr:sp macro="" textlink="">
      <xdr:nvSpPr>
        <xdr:cNvPr id="2" name="Rounded Rectangle 1">
          <a:extLst>
            <a:ext uri="{FF2B5EF4-FFF2-40B4-BE49-F238E27FC236}">
              <a16:creationId xmlns:a16="http://schemas.microsoft.com/office/drawing/2014/main" id="{4F6B230A-9BA3-4002-A7AC-068273A647AF}"/>
            </a:ext>
          </a:extLst>
        </xdr:cNvPr>
        <xdr:cNvSpPr/>
      </xdr:nvSpPr>
      <xdr:spPr>
        <a:xfrm>
          <a:off x="3930016" y="424543"/>
          <a:ext cx="6465569"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144234</xdr:colOff>
      <xdr:row>10</xdr:row>
      <xdr:rowOff>11973</xdr:rowOff>
    </xdr:from>
    <xdr:to>
      <xdr:col>10</xdr:col>
      <xdr:colOff>299357</xdr:colOff>
      <xdr:row>37</xdr:row>
      <xdr:rowOff>27214</xdr:rowOff>
    </xdr:to>
    <xdr:sp macro="" textlink="">
      <xdr:nvSpPr>
        <xdr:cNvPr id="3" name="TextBox 2">
          <a:extLst>
            <a:ext uri="{FF2B5EF4-FFF2-40B4-BE49-F238E27FC236}">
              <a16:creationId xmlns:a16="http://schemas.microsoft.com/office/drawing/2014/main" id="{91252675-4557-4C68-86F2-41FCDAF19E94}"/>
            </a:ext>
          </a:extLst>
        </xdr:cNvPr>
        <xdr:cNvSpPr txBox="1"/>
      </xdr:nvSpPr>
      <xdr:spPr>
        <a:xfrm>
          <a:off x="144234" y="1916973"/>
          <a:ext cx="8346623" cy="713177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rPr>
            <a:t>Lund199</a:t>
          </a:r>
        </a:p>
        <a:p>
          <a:r>
            <a:rPr lang="en-US" sz="2000" baseline="0">
              <a:latin typeface="Lucida Bright" panose="02040602050505020304" pitchFamily="18" charset="0"/>
            </a:rPr>
            <a:t>ASU provides bus service to students while they are on campus.</a:t>
          </a:r>
        </a:p>
        <a:p>
          <a:r>
            <a:rPr lang="en-US" sz="2000" baseline="0">
              <a:latin typeface="Lucida Bright" panose="02040602050505020304" pitchFamily="18" charset="0"/>
            </a:rPr>
            <a:t>A bus arrives at the Main Street stop every 30 minutes between 6am and 11am during weekdays.</a:t>
          </a:r>
        </a:p>
        <a:p>
          <a:endParaRPr lang="en-US" sz="2000" baseline="0">
            <a:latin typeface="Lucida Bright" panose="02040602050505020304" pitchFamily="18" charset="0"/>
          </a:endParaRPr>
        </a:p>
        <a:p>
          <a:r>
            <a:rPr lang="en-US" sz="2000" baseline="0">
              <a:latin typeface="Lucida Bright" panose="02040602050505020304" pitchFamily="18" charset="0"/>
            </a:rPr>
            <a:t>Students arrive at the bus stop at random times. The time that a student waits is uniformly distributed from  0 to 30 minutes.</a:t>
          </a:r>
        </a:p>
        <a:p>
          <a:endParaRPr lang="en-US" sz="2000" baseline="0">
            <a:latin typeface="Lucida Bright" panose="02040602050505020304" pitchFamily="18" charset="0"/>
          </a:endParaRPr>
        </a:p>
        <a:p>
          <a:r>
            <a:rPr lang="en-US" sz="2000" baseline="0">
              <a:latin typeface="Lucida Bright" panose="02040602050505020304" pitchFamily="18" charset="0"/>
            </a:rPr>
            <a:t>a. Draw a graph of this distribution.</a:t>
          </a:r>
        </a:p>
        <a:p>
          <a:endParaRPr lang="en-US" sz="2000" baseline="0">
            <a:latin typeface="Lucida Bright" panose="02040602050505020304" pitchFamily="18" charset="0"/>
          </a:endParaRPr>
        </a:p>
        <a:p>
          <a:r>
            <a:rPr lang="en-US" sz="2000" baseline="0">
              <a:latin typeface="Lucida Bright" panose="02040602050505020304" pitchFamily="18" charset="0"/>
            </a:rPr>
            <a:t>b. Show that the area of this uniform distribution is 1.00.</a:t>
          </a:r>
        </a:p>
        <a:p>
          <a:endParaRPr lang="en-US" sz="2000" baseline="0">
            <a:latin typeface="Lucida Bright" panose="02040602050505020304" pitchFamily="18" charset="0"/>
          </a:endParaRPr>
        </a:p>
        <a:p>
          <a:r>
            <a:rPr lang="en-US" sz="2000" baseline="0">
              <a:latin typeface="Lucida Bright" panose="02040602050505020304" pitchFamily="18" charset="0"/>
            </a:rPr>
            <a:t>c. What is the mean waiting time?</a:t>
          </a:r>
        </a:p>
        <a:p>
          <a:endParaRPr lang="en-US" sz="2000" baseline="0">
            <a:latin typeface="Lucida Bright" panose="02040602050505020304" pitchFamily="18" charset="0"/>
          </a:endParaRPr>
        </a:p>
        <a:p>
          <a:r>
            <a:rPr lang="en-US" sz="2000" baseline="0">
              <a:latin typeface="Lucida Bright" panose="02040602050505020304" pitchFamily="18" charset="0"/>
            </a:rPr>
            <a:t>d. What is the standard deviation of the waiting times?</a:t>
          </a:r>
        </a:p>
        <a:p>
          <a:endParaRPr lang="en-US" sz="2000" baseline="0">
            <a:latin typeface="Lucida Bright" panose="02040602050505020304" pitchFamily="18" charset="0"/>
          </a:endParaRPr>
        </a:p>
        <a:p>
          <a:r>
            <a:rPr lang="en-US" sz="2000" baseline="0">
              <a:latin typeface="Lucida Bright" panose="02040602050505020304" pitchFamily="18" charset="0"/>
            </a:rPr>
            <a:t>what is the probability a student will wait more than 25</a:t>
          </a:r>
        </a:p>
        <a:p>
          <a:r>
            <a:rPr lang="en-US" sz="2000" baseline="0">
              <a:latin typeface="Lucida Bright" panose="02040602050505020304" pitchFamily="18" charset="0"/>
            </a:rPr>
            <a:t>   minutes?</a:t>
          </a:r>
        </a:p>
        <a:p>
          <a:endParaRPr lang="en-US" sz="2000" baseline="0">
            <a:latin typeface="Lucida Bright" panose="02040602050505020304" pitchFamily="18" charset="0"/>
          </a:endParaRPr>
        </a:p>
        <a:p>
          <a:r>
            <a:rPr lang="en-US" sz="2000" baseline="0">
              <a:latin typeface="Lucida Bright" panose="02040602050505020304" pitchFamily="18" charset="0"/>
            </a:rPr>
            <a:t>f. What is the probability a student will wait between 10 and 20</a:t>
          </a:r>
        </a:p>
        <a:p>
          <a:r>
            <a:rPr lang="en-US" sz="2000" baseline="0">
              <a:latin typeface="Lucida Bright" panose="02040602050505020304" pitchFamily="18" charset="0"/>
            </a:rPr>
            <a:t>   minutes?</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887C7E90-496C-40B7-BA44-2BB918D8D95F}"/>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748392</xdr:colOff>
      <xdr:row>8</xdr:row>
      <xdr:rowOff>67492</xdr:rowOff>
    </xdr:from>
    <xdr:to>
      <xdr:col>10</xdr:col>
      <xdr:colOff>748392</xdr:colOff>
      <xdr:row>50</xdr:row>
      <xdr:rowOff>6532</xdr:rowOff>
    </xdr:to>
    <xdr:cxnSp macro="">
      <xdr:nvCxnSpPr>
        <xdr:cNvPr id="5" name="Straight Connector 4">
          <a:extLst>
            <a:ext uri="{FF2B5EF4-FFF2-40B4-BE49-F238E27FC236}">
              <a16:creationId xmlns:a16="http://schemas.microsoft.com/office/drawing/2014/main" id="{F3A1991A-179E-45D7-A3E9-53012CE43B23}"/>
            </a:ext>
          </a:extLst>
        </xdr:cNvPr>
        <xdr:cNvCxnSpPr/>
      </xdr:nvCxnSpPr>
      <xdr:spPr>
        <a:xfrm flipH="1">
          <a:off x="8939892" y="1591492"/>
          <a:ext cx="0" cy="998111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415018</xdr:colOff>
      <xdr:row>2</xdr:row>
      <xdr:rowOff>92982</xdr:rowOff>
    </xdr:from>
    <xdr:to>
      <xdr:col>17</xdr:col>
      <xdr:colOff>290012</xdr:colOff>
      <xdr:row>6</xdr:row>
      <xdr:rowOff>62955</xdr:rowOff>
    </xdr:to>
    <xdr:sp macro="" textlink="">
      <xdr:nvSpPr>
        <xdr:cNvPr id="6" name="Rounded Rectangle 6">
          <a:extLst>
            <a:ext uri="{FF2B5EF4-FFF2-40B4-BE49-F238E27FC236}">
              <a16:creationId xmlns:a16="http://schemas.microsoft.com/office/drawing/2014/main" id="{B8EAB037-577F-4ECC-BAF9-9A3B8FF6A5B9}"/>
            </a:ext>
          </a:extLst>
        </xdr:cNvPr>
        <xdr:cNvSpPr/>
      </xdr:nvSpPr>
      <xdr:spPr>
        <a:xfrm>
          <a:off x="10770054" y="473982"/>
          <a:ext cx="3576137" cy="73197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18</xdr:col>
      <xdr:colOff>81643</xdr:colOff>
      <xdr:row>2</xdr:row>
      <xdr:rowOff>54428</xdr:rowOff>
    </xdr:from>
    <xdr:to>
      <xdr:col>20</xdr:col>
      <xdr:colOff>31296</xdr:colOff>
      <xdr:row>6</xdr:row>
      <xdr:rowOff>108403</xdr:rowOff>
    </xdr:to>
    <xdr:sp macro="" textlink="">
      <xdr:nvSpPr>
        <xdr:cNvPr id="7" name="Rounded Rectangle 6">
          <a:hlinkClick xmlns:r="http://schemas.openxmlformats.org/officeDocument/2006/relationships" r:id="rId2"/>
          <a:extLst>
            <a:ext uri="{FF2B5EF4-FFF2-40B4-BE49-F238E27FC236}">
              <a16:creationId xmlns:a16="http://schemas.microsoft.com/office/drawing/2014/main" id="{72338833-B521-4CA3-8D68-E16E1E51FF0D}"/>
            </a:ext>
          </a:extLst>
        </xdr:cNvPr>
        <xdr:cNvSpPr/>
      </xdr:nvSpPr>
      <xdr:spPr>
        <a:xfrm>
          <a:off x="14790964" y="435428"/>
          <a:ext cx="1378403" cy="815975"/>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Check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121377</xdr:colOff>
      <xdr:row>2</xdr:row>
      <xdr:rowOff>138793</xdr:rowOff>
    </xdr:from>
    <xdr:to>
      <xdr:col>9</xdr:col>
      <xdr:colOff>816428</xdr:colOff>
      <xdr:row>7</xdr:row>
      <xdr:rowOff>24493</xdr:rowOff>
    </xdr:to>
    <xdr:sp macro="" textlink="">
      <xdr:nvSpPr>
        <xdr:cNvPr id="2" name="Rounded Rectangle 1">
          <a:extLst>
            <a:ext uri="{FF2B5EF4-FFF2-40B4-BE49-F238E27FC236}">
              <a16:creationId xmlns:a16="http://schemas.microsoft.com/office/drawing/2014/main" id="{00000000-0008-0000-0200-000002000000}"/>
            </a:ext>
          </a:extLst>
        </xdr:cNvPr>
        <xdr:cNvSpPr/>
      </xdr:nvSpPr>
      <xdr:spPr>
        <a:xfrm>
          <a:off x="2584270" y="519793"/>
          <a:ext cx="544394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Check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0</xdr:colOff>
      <xdr:row>11</xdr:row>
      <xdr:rowOff>107225</xdr:rowOff>
    </xdr:from>
    <xdr:to>
      <xdr:col>9</xdr:col>
      <xdr:colOff>781051</xdr:colOff>
      <xdr:row>40</xdr:row>
      <xdr:rowOff>163286</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0" y="2202725"/>
          <a:ext cx="7992837" cy="762163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baseline="0">
              <a:solidFill>
                <a:schemeClr val="bg1"/>
              </a:solidFill>
              <a:latin typeface="Lucida Bright" panose="02040602050505020304" pitchFamily="18" charset="0"/>
            </a:rPr>
            <a:t>Lund199</a:t>
          </a:r>
        </a:p>
        <a:p>
          <a:r>
            <a:rPr lang="en-US" sz="2000" baseline="0">
              <a:latin typeface="Lucida Bright" panose="02040602050505020304" pitchFamily="18" charset="0"/>
            </a:rPr>
            <a:t>ASU provides bus service to students while they are on campus. A bus arrives at the Main Street stop every 30 minutes between 6am and 11am during weekdays.</a:t>
          </a:r>
        </a:p>
        <a:p>
          <a:r>
            <a:rPr lang="en-US" sz="2000" baseline="0">
              <a:latin typeface="Lucida Bright" panose="02040602050505020304" pitchFamily="18" charset="0"/>
            </a:rPr>
            <a:t>Students arrive at the bus stop at random times. The time that a student waits is uniformly distributed from  0 to 30 minutes.</a:t>
          </a:r>
        </a:p>
        <a:p>
          <a:endParaRPr lang="en-US" sz="2000" baseline="0">
            <a:latin typeface="Lucida Bright" panose="02040602050505020304" pitchFamily="18" charset="0"/>
          </a:endParaRPr>
        </a:p>
        <a:p>
          <a:r>
            <a:rPr lang="en-US" sz="2000" baseline="0">
              <a:latin typeface="Lucida Bright" panose="02040602050505020304" pitchFamily="18" charset="0"/>
            </a:rPr>
            <a:t>a. Draw a graph of this distribution.</a:t>
          </a:r>
        </a:p>
        <a:p>
          <a:endParaRPr lang="en-US" sz="2000" baseline="0">
            <a:latin typeface="Lucida Bright" panose="02040602050505020304" pitchFamily="18" charset="0"/>
          </a:endParaRPr>
        </a:p>
        <a:p>
          <a:r>
            <a:rPr lang="en-US" sz="2000" baseline="0">
              <a:latin typeface="Lucida Bright" panose="02040602050505020304" pitchFamily="18" charset="0"/>
            </a:rPr>
            <a:t>b. Show that the area of this uniform distribution is 1.00.</a:t>
          </a:r>
        </a:p>
        <a:p>
          <a:endParaRPr lang="en-US" sz="2000" baseline="0">
            <a:latin typeface="Lucida Bright" panose="02040602050505020304" pitchFamily="18" charset="0"/>
          </a:endParaRPr>
        </a:p>
        <a:p>
          <a:r>
            <a:rPr lang="en-US" sz="2000" baseline="0">
              <a:latin typeface="Lucida Bright" panose="02040602050505020304" pitchFamily="18" charset="0"/>
            </a:rPr>
            <a:t>c. What is the mean waiting time?</a:t>
          </a:r>
        </a:p>
        <a:p>
          <a:endParaRPr lang="en-US" sz="2000" baseline="0">
            <a:latin typeface="Lucida Bright" panose="02040602050505020304" pitchFamily="18" charset="0"/>
          </a:endParaRPr>
        </a:p>
        <a:p>
          <a:r>
            <a:rPr lang="en-US" sz="2000" baseline="0">
              <a:latin typeface="Lucida Bright" panose="02040602050505020304" pitchFamily="18" charset="0"/>
            </a:rPr>
            <a:t>d. What is the standard deviation of the waiting times?</a:t>
          </a:r>
        </a:p>
        <a:p>
          <a:endParaRPr lang="en-US" sz="2000" baseline="0">
            <a:latin typeface="Lucida Bright" panose="02040602050505020304" pitchFamily="18" charset="0"/>
          </a:endParaRPr>
        </a:p>
        <a:p>
          <a:r>
            <a:rPr lang="en-US" sz="2000" baseline="0">
              <a:latin typeface="Lucida Bright" panose="02040602050505020304" pitchFamily="18" charset="0"/>
            </a:rPr>
            <a:t>e. What is the probability a student will wait more than 25</a:t>
          </a:r>
        </a:p>
        <a:p>
          <a:r>
            <a:rPr lang="en-US" sz="2000" baseline="0">
              <a:latin typeface="Lucida Bright" panose="02040602050505020304" pitchFamily="18" charset="0"/>
            </a:rPr>
            <a:t>  minutes?</a:t>
          </a:r>
        </a:p>
        <a:p>
          <a:endParaRPr lang="en-US" sz="2000" baseline="0">
            <a:latin typeface="Lucida Bright" panose="02040602050505020304" pitchFamily="18" charset="0"/>
          </a:endParaRPr>
        </a:p>
        <a:p>
          <a:r>
            <a:rPr lang="en-US" sz="2000" baseline="0">
              <a:latin typeface="Lucida Bright" panose="02040602050505020304" pitchFamily="18" charset="0"/>
            </a:rPr>
            <a:t>f. What is the probability a student will wait between 10 and</a:t>
          </a:r>
        </a:p>
        <a:p>
          <a:r>
            <a:rPr lang="en-US" sz="2000" baseline="0">
              <a:latin typeface="Lucida Bright" panose="02040602050505020304" pitchFamily="18" charset="0"/>
            </a:rPr>
            <a:t>  20 minutes?</a:t>
          </a:r>
        </a:p>
      </xdr:txBody>
    </xdr:sp>
    <xdr:clientData/>
  </xdr:twoCellAnchor>
  <xdr:twoCellAnchor>
    <xdr:from>
      <xdr:col>1</xdr:col>
      <xdr:colOff>21229</xdr:colOff>
      <xdr:row>1</xdr:row>
      <xdr:rowOff>188324</xdr:rowOff>
    </xdr:from>
    <xdr:to>
      <xdr:col>2</xdr:col>
      <xdr:colOff>580754</xdr:colOff>
      <xdr:row>7</xdr:row>
      <xdr:rowOff>100695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633550" y="378824"/>
          <a:ext cx="1185454"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13607</xdr:colOff>
      <xdr:row>7</xdr:row>
      <xdr:rowOff>40278</xdr:rowOff>
    </xdr:from>
    <xdr:to>
      <xdr:col>10</xdr:col>
      <xdr:colOff>13607</xdr:colOff>
      <xdr:row>48</xdr:row>
      <xdr:rowOff>169818</xdr:rowOff>
    </xdr:to>
    <xdr:cxnSp macro="">
      <xdr:nvCxnSpPr>
        <xdr:cNvPr id="6" name="Straight Connector 5">
          <a:extLst>
            <a:ext uri="{FF2B5EF4-FFF2-40B4-BE49-F238E27FC236}">
              <a16:creationId xmlns:a16="http://schemas.microsoft.com/office/drawing/2014/main" id="{00000000-0008-0000-0200-000006000000}"/>
            </a:ext>
          </a:extLst>
        </xdr:cNvPr>
        <xdr:cNvCxnSpPr/>
      </xdr:nvCxnSpPr>
      <xdr:spPr>
        <a:xfrm flipH="1">
          <a:off x="8205107" y="1373778"/>
          <a:ext cx="0" cy="998111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564698</xdr:colOff>
      <xdr:row>2</xdr:row>
      <xdr:rowOff>147410</xdr:rowOff>
    </xdr:from>
    <xdr:to>
      <xdr:col>15</xdr:col>
      <xdr:colOff>657406</xdr:colOff>
      <xdr:row>6</xdr:row>
      <xdr:rowOff>117383</xdr:rowOff>
    </xdr:to>
    <xdr:sp macro="" textlink="">
      <xdr:nvSpPr>
        <xdr:cNvPr id="7" name="Rounded Rectangle 6">
          <a:extLst>
            <a:ext uri="{FF2B5EF4-FFF2-40B4-BE49-F238E27FC236}">
              <a16:creationId xmlns:a16="http://schemas.microsoft.com/office/drawing/2014/main" id="{00000000-0008-0000-0200-000007000000}"/>
            </a:ext>
          </a:extLst>
        </xdr:cNvPr>
        <xdr:cNvSpPr/>
      </xdr:nvSpPr>
      <xdr:spPr>
        <a:xfrm>
          <a:off x="9803948" y="528410"/>
          <a:ext cx="3576137" cy="73197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10</xdr:col>
      <xdr:colOff>585108</xdr:colOff>
      <xdr:row>12</xdr:row>
      <xdr:rowOff>27215</xdr:rowOff>
    </xdr:from>
    <xdr:to>
      <xdr:col>11</xdr:col>
      <xdr:colOff>149679</xdr:colOff>
      <xdr:row>14</xdr:row>
      <xdr:rowOff>68036</xdr:rowOff>
    </xdr:to>
    <xdr:sp macro="" textlink="">
      <xdr:nvSpPr>
        <xdr:cNvPr id="9" name="TextBox 8">
          <a:extLst>
            <a:ext uri="{FF2B5EF4-FFF2-40B4-BE49-F238E27FC236}">
              <a16:creationId xmlns:a16="http://schemas.microsoft.com/office/drawing/2014/main" id="{DE049400-3D4A-4F72-AAB8-A656A3B792AF}"/>
            </a:ext>
          </a:extLst>
        </xdr:cNvPr>
        <xdr:cNvSpPr txBox="1"/>
      </xdr:nvSpPr>
      <xdr:spPr>
        <a:xfrm>
          <a:off x="8776608" y="2313215"/>
          <a:ext cx="612321" cy="421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a</a:t>
          </a:r>
        </a:p>
      </xdr:txBody>
    </xdr:sp>
    <xdr:clientData/>
  </xdr:twoCellAnchor>
  <xdr:twoCellAnchor>
    <xdr:from>
      <xdr:col>11</xdr:col>
      <xdr:colOff>503465</xdr:colOff>
      <xdr:row>16</xdr:row>
      <xdr:rowOff>1</xdr:rowOff>
    </xdr:from>
    <xdr:to>
      <xdr:col>11</xdr:col>
      <xdr:colOff>544286</xdr:colOff>
      <xdr:row>22</xdr:row>
      <xdr:rowOff>27214</xdr:rowOff>
    </xdr:to>
    <xdr:cxnSp macro="">
      <xdr:nvCxnSpPr>
        <xdr:cNvPr id="10" name="Straight Arrow Connector 9">
          <a:extLst>
            <a:ext uri="{FF2B5EF4-FFF2-40B4-BE49-F238E27FC236}">
              <a16:creationId xmlns:a16="http://schemas.microsoft.com/office/drawing/2014/main" id="{7CA30CEA-115D-42CA-969D-5733CCE7F8EB}"/>
            </a:ext>
          </a:extLst>
        </xdr:cNvPr>
        <xdr:cNvCxnSpPr/>
      </xdr:nvCxnSpPr>
      <xdr:spPr>
        <a:xfrm flipH="1" flipV="1">
          <a:off x="9742715" y="3048001"/>
          <a:ext cx="40821" cy="13471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476250</xdr:colOff>
      <xdr:row>22</xdr:row>
      <xdr:rowOff>13607</xdr:rowOff>
    </xdr:from>
    <xdr:to>
      <xdr:col>19</xdr:col>
      <xdr:colOff>190500</xdr:colOff>
      <xdr:row>22</xdr:row>
      <xdr:rowOff>13607</xdr:rowOff>
    </xdr:to>
    <xdr:cxnSp macro="">
      <xdr:nvCxnSpPr>
        <xdr:cNvPr id="12" name="Straight Arrow Connector 11">
          <a:extLst>
            <a:ext uri="{FF2B5EF4-FFF2-40B4-BE49-F238E27FC236}">
              <a16:creationId xmlns:a16="http://schemas.microsoft.com/office/drawing/2014/main" id="{C7DC2713-D548-46A4-9A32-A74FCA0759F1}"/>
            </a:ext>
          </a:extLst>
        </xdr:cNvPr>
        <xdr:cNvCxnSpPr/>
      </xdr:nvCxnSpPr>
      <xdr:spPr>
        <a:xfrm flipV="1">
          <a:off x="9715500" y="4381500"/>
          <a:ext cx="5932714"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517072</xdr:colOff>
      <xdr:row>18</xdr:row>
      <xdr:rowOff>13607</xdr:rowOff>
    </xdr:from>
    <xdr:to>
      <xdr:col>15</xdr:col>
      <xdr:colOff>612321</xdr:colOff>
      <xdr:row>21</xdr:row>
      <xdr:rowOff>356507</xdr:rowOff>
    </xdr:to>
    <xdr:sp macro="" textlink="">
      <xdr:nvSpPr>
        <xdr:cNvPr id="15" name="Rectangle 14">
          <a:extLst>
            <a:ext uri="{FF2B5EF4-FFF2-40B4-BE49-F238E27FC236}">
              <a16:creationId xmlns:a16="http://schemas.microsoft.com/office/drawing/2014/main" id="{F8BF4973-9470-48CE-97D4-137EF673BBB1}"/>
            </a:ext>
          </a:extLst>
        </xdr:cNvPr>
        <xdr:cNvSpPr/>
      </xdr:nvSpPr>
      <xdr:spPr>
        <a:xfrm>
          <a:off x="9756322" y="3442607"/>
          <a:ext cx="3578678" cy="914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2722</xdr:colOff>
      <xdr:row>22</xdr:row>
      <xdr:rowOff>247650</xdr:rowOff>
    </xdr:from>
    <xdr:to>
      <xdr:col>11</xdr:col>
      <xdr:colOff>857250</xdr:colOff>
      <xdr:row>23</xdr:row>
      <xdr:rowOff>315685</xdr:rowOff>
    </xdr:to>
    <xdr:sp macro="" textlink="">
      <xdr:nvSpPr>
        <xdr:cNvPr id="16" name="TextBox 15">
          <a:extLst>
            <a:ext uri="{FF2B5EF4-FFF2-40B4-BE49-F238E27FC236}">
              <a16:creationId xmlns:a16="http://schemas.microsoft.com/office/drawing/2014/main" id="{028AC9A6-535D-4C14-ABFC-818C1422DB25}"/>
            </a:ext>
          </a:extLst>
        </xdr:cNvPr>
        <xdr:cNvSpPr txBox="1"/>
      </xdr:nvSpPr>
      <xdr:spPr>
        <a:xfrm>
          <a:off x="9241972" y="4615543"/>
          <a:ext cx="854528" cy="421821"/>
        </a:xfrm>
        <a:prstGeom prst="rect">
          <a:avLst/>
        </a:prstGeom>
        <a:solidFill>
          <a:srgbClr val="FFFF00"/>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a =0</a:t>
          </a:r>
        </a:p>
      </xdr:txBody>
    </xdr:sp>
    <xdr:clientData/>
  </xdr:twoCellAnchor>
  <xdr:twoCellAnchor>
    <xdr:from>
      <xdr:col>12</xdr:col>
      <xdr:colOff>190501</xdr:colOff>
      <xdr:row>22</xdr:row>
      <xdr:rowOff>244929</xdr:rowOff>
    </xdr:from>
    <xdr:to>
      <xdr:col>12</xdr:col>
      <xdr:colOff>802822</xdr:colOff>
      <xdr:row>23</xdr:row>
      <xdr:rowOff>312964</xdr:rowOff>
    </xdr:to>
    <xdr:sp macro="" textlink="">
      <xdr:nvSpPr>
        <xdr:cNvPr id="18" name="TextBox 17">
          <a:extLst>
            <a:ext uri="{FF2B5EF4-FFF2-40B4-BE49-F238E27FC236}">
              <a16:creationId xmlns:a16="http://schemas.microsoft.com/office/drawing/2014/main" id="{B7BAA759-E913-41E1-B6C9-390FAEC70089}"/>
            </a:ext>
          </a:extLst>
        </xdr:cNvPr>
        <xdr:cNvSpPr txBox="1"/>
      </xdr:nvSpPr>
      <xdr:spPr>
        <a:xfrm>
          <a:off x="10545537" y="4612822"/>
          <a:ext cx="612321" cy="421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10</a:t>
          </a:r>
        </a:p>
      </xdr:txBody>
    </xdr:sp>
    <xdr:clientData/>
  </xdr:twoCellAnchor>
  <xdr:twoCellAnchor>
    <xdr:from>
      <xdr:col>13</xdr:col>
      <xdr:colOff>285751</xdr:colOff>
      <xdr:row>22</xdr:row>
      <xdr:rowOff>285750</xdr:rowOff>
    </xdr:from>
    <xdr:to>
      <xdr:col>14</xdr:col>
      <xdr:colOff>598714</xdr:colOff>
      <xdr:row>24</xdr:row>
      <xdr:rowOff>13607</xdr:rowOff>
    </xdr:to>
    <xdr:sp macro="" textlink="">
      <xdr:nvSpPr>
        <xdr:cNvPr id="20" name="TextBox 19">
          <a:extLst>
            <a:ext uri="{FF2B5EF4-FFF2-40B4-BE49-F238E27FC236}">
              <a16:creationId xmlns:a16="http://schemas.microsoft.com/office/drawing/2014/main" id="{B4786B6E-55E2-4179-B2DC-4418BF32BDF3}"/>
            </a:ext>
          </a:extLst>
        </xdr:cNvPr>
        <xdr:cNvSpPr txBox="1"/>
      </xdr:nvSpPr>
      <xdr:spPr>
        <a:xfrm>
          <a:off x="11756572" y="4653643"/>
          <a:ext cx="612321" cy="421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20</a:t>
          </a:r>
        </a:p>
      </xdr:txBody>
    </xdr:sp>
    <xdr:clientData/>
  </xdr:twoCellAnchor>
  <xdr:twoCellAnchor>
    <xdr:from>
      <xdr:col>15</xdr:col>
      <xdr:colOff>111579</xdr:colOff>
      <xdr:row>22</xdr:row>
      <xdr:rowOff>261257</xdr:rowOff>
    </xdr:from>
    <xdr:to>
      <xdr:col>16</xdr:col>
      <xdr:colOff>299358</xdr:colOff>
      <xdr:row>23</xdr:row>
      <xdr:rowOff>329292</xdr:rowOff>
    </xdr:to>
    <xdr:sp macro="" textlink="">
      <xdr:nvSpPr>
        <xdr:cNvPr id="21" name="TextBox 20">
          <a:extLst>
            <a:ext uri="{FF2B5EF4-FFF2-40B4-BE49-F238E27FC236}">
              <a16:creationId xmlns:a16="http://schemas.microsoft.com/office/drawing/2014/main" id="{D750E4FC-178A-4C0A-929A-0515648D207E}"/>
            </a:ext>
          </a:extLst>
        </xdr:cNvPr>
        <xdr:cNvSpPr txBox="1"/>
      </xdr:nvSpPr>
      <xdr:spPr>
        <a:xfrm>
          <a:off x="12834258" y="4629150"/>
          <a:ext cx="868136" cy="421821"/>
        </a:xfrm>
        <a:prstGeom prst="rect">
          <a:avLst/>
        </a:prstGeom>
        <a:solidFill>
          <a:srgbClr val="FFFF00"/>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b=30</a:t>
          </a:r>
        </a:p>
      </xdr:txBody>
    </xdr:sp>
    <xdr:clientData/>
  </xdr:twoCellAnchor>
  <xdr:twoCellAnchor>
    <xdr:from>
      <xdr:col>12</xdr:col>
      <xdr:colOff>489857</xdr:colOff>
      <xdr:row>21</xdr:row>
      <xdr:rowOff>136071</xdr:rowOff>
    </xdr:from>
    <xdr:to>
      <xdr:col>12</xdr:col>
      <xdr:colOff>489857</xdr:colOff>
      <xdr:row>22</xdr:row>
      <xdr:rowOff>163286</xdr:rowOff>
    </xdr:to>
    <xdr:cxnSp macro="">
      <xdr:nvCxnSpPr>
        <xdr:cNvPr id="23" name="Straight Connector 22">
          <a:extLst>
            <a:ext uri="{FF2B5EF4-FFF2-40B4-BE49-F238E27FC236}">
              <a16:creationId xmlns:a16="http://schemas.microsoft.com/office/drawing/2014/main" id="{BDF18DF0-CC74-4BD8-B3AB-33DEC9DFF975}"/>
            </a:ext>
          </a:extLst>
        </xdr:cNvPr>
        <xdr:cNvCxnSpPr/>
      </xdr:nvCxnSpPr>
      <xdr:spPr>
        <a:xfrm>
          <a:off x="10844893" y="4136571"/>
          <a:ext cx="0" cy="39460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231321</xdr:colOff>
      <xdr:row>21</xdr:row>
      <xdr:rowOff>204107</xdr:rowOff>
    </xdr:from>
    <xdr:to>
      <xdr:col>14</xdr:col>
      <xdr:colOff>231321</xdr:colOff>
      <xdr:row>22</xdr:row>
      <xdr:rowOff>163286</xdr:rowOff>
    </xdr:to>
    <xdr:cxnSp macro="">
      <xdr:nvCxnSpPr>
        <xdr:cNvPr id="28" name="Straight Connector 27">
          <a:extLst>
            <a:ext uri="{FF2B5EF4-FFF2-40B4-BE49-F238E27FC236}">
              <a16:creationId xmlns:a16="http://schemas.microsoft.com/office/drawing/2014/main" id="{22EAD52C-9760-4282-A5E5-A8E68B239748}"/>
            </a:ext>
          </a:extLst>
        </xdr:cNvPr>
        <xdr:cNvCxnSpPr/>
      </xdr:nvCxnSpPr>
      <xdr:spPr>
        <a:xfrm>
          <a:off x="12001500" y="4204607"/>
          <a:ext cx="0" cy="32657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587829</xdr:colOff>
      <xdr:row>21</xdr:row>
      <xdr:rowOff>234043</xdr:rowOff>
    </xdr:from>
    <xdr:to>
      <xdr:col>15</xdr:col>
      <xdr:colOff>598714</xdr:colOff>
      <xdr:row>22</xdr:row>
      <xdr:rowOff>176893</xdr:rowOff>
    </xdr:to>
    <xdr:cxnSp macro="">
      <xdr:nvCxnSpPr>
        <xdr:cNvPr id="34" name="Straight Connector 33">
          <a:extLst>
            <a:ext uri="{FF2B5EF4-FFF2-40B4-BE49-F238E27FC236}">
              <a16:creationId xmlns:a16="http://schemas.microsoft.com/office/drawing/2014/main" id="{95E89AFC-CF54-40C3-9B68-E123F6D7EF58}"/>
            </a:ext>
          </a:extLst>
        </xdr:cNvPr>
        <xdr:cNvCxnSpPr/>
      </xdr:nvCxnSpPr>
      <xdr:spPr>
        <a:xfrm>
          <a:off x="13310508" y="4234543"/>
          <a:ext cx="10885" cy="31024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492578</xdr:colOff>
      <xdr:row>21</xdr:row>
      <xdr:rowOff>111577</xdr:rowOff>
    </xdr:from>
    <xdr:to>
      <xdr:col>11</xdr:col>
      <xdr:colOff>492578</xdr:colOff>
      <xdr:row>22</xdr:row>
      <xdr:rowOff>138792</xdr:rowOff>
    </xdr:to>
    <xdr:cxnSp macro="">
      <xdr:nvCxnSpPr>
        <xdr:cNvPr id="38" name="Straight Connector 37">
          <a:extLst>
            <a:ext uri="{FF2B5EF4-FFF2-40B4-BE49-F238E27FC236}">
              <a16:creationId xmlns:a16="http://schemas.microsoft.com/office/drawing/2014/main" id="{2259015B-818B-40BB-A84A-CE02A669A653}"/>
            </a:ext>
          </a:extLst>
        </xdr:cNvPr>
        <xdr:cNvCxnSpPr/>
      </xdr:nvCxnSpPr>
      <xdr:spPr>
        <a:xfrm>
          <a:off x="9731828" y="4112077"/>
          <a:ext cx="0" cy="39460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381000</xdr:colOff>
      <xdr:row>25</xdr:row>
      <xdr:rowOff>108857</xdr:rowOff>
    </xdr:from>
    <xdr:to>
      <xdr:col>10</xdr:col>
      <xdr:colOff>993321</xdr:colOff>
      <xdr:row>26</xdr:row>
      <xdr:rowOff>244928</xdr:rowOff>
    </xdr:to>
    <xdr:sp macro="" textlink="">
      <xdr:nvSpPr>
        <xdr:cNvPr id="40" name="TextBox 39">
          <a:extLst>
            <a:ext uri="{FF2B5EF4-FFF2-40B4-BE49-F238E27FC236}">
              <a16:creationId xmlns:a16="http://schemas.microsoft.com/office/drawing/2014/main" id="{CF857EB8-8415-4E50-A0E7-E46D173785B5}"/>
            </a:ext>
          </a:extLst>
        </xdr:cNvPr>
        <xdr:cNvSpPr txBox="1"/>
      </xdr:nvSpPr>
      <xdr:spPr>
        <a:xfrm>
          <a:off x="8572500" y="5538107"/>
          <a:ext cx="612321" cy="421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b</a:t>
          </a:r>
        </a:p>
      </xdr:txBody>
    </xdr:sp>
    <xdr:clientData/>
  </xdr:twoCellAnchor>
  <xdr:twoCellAnchor>
    <xdr:from>
      <xdr:col>10</xdr:col>
      <xdr:colOff>81642</xdr:colOff>
      <xdr:row>15</xdr:row>
      <xdr:rowOff>163286</xdr:rowOff>
    </xdr:from>
    <xdr:to>
      <xdr:col>11</xdr:col>
      <xdr:colOff>367391</xdr:colOff>
      <xdr:row>20</xdr:row>
      <xdr:rowOff>163286</xdr:rowOff>
    </xdr:to>
    <xdr:sp macro="" textlink="">
      <xdr:nvSpPr>
        <xdr:cNvPr id="41" name="TextBox 40">
          <a:extLst>
            <a:ext uri="{FF2B5EF4-FFF2-40B4-BE49-F238E27FC236}">
              <a16:creationId xmlns:a16="http://schemas.microsoft.com/office/drawing/2014/main" id="{42320A95-F267-47C1-B810-6A74425525E3}"/>
            </a:ext>
          </a:extLst>
        </xdr:cNvPr>
        <xdr:cNvSpPr txBox="1"/>
      </xdr:nvSpPr>
      <xdr:spPr>
        <a:xfrm>
          <a:off x="8273142" y="3020786"/>
          <a:ext cx="1333499"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1/(30-0) = 0.0333</a:t>
          </a:r>
        </a:p>
      </xdr:txBody>
    </xdr:sp>
    <xdr:clientData/>
  </xdr:twoCellAnchor>
  <xdr:twoCellAnchor>
    <xdr:from>
      <xdr:col>10</xdr:col>
      <xdr:colOff>152399</xdr:colOff>
      <xdr:row>27</xdr:row>
      <xdr:rowOff>111579</xdr:rowOff>
    </xdr:from>
    <xdr:to>
      <xdr:col>21</xdr:col>
      <xdr:colOff>217714</xdr:colOff>
      <xdr:row>31</xdr:row>
      <xdr:rowOff>163286</xdr:rowOff>
    </xdr:to>
    <xdr:sp macro="" textlink="">
      <xdr:nvSpPr>
        <xdr:cNvPr id="42" name="TextBox 41">
          <a:extLst>
            <a:ext uri="{FF2B5EF4-FFF2-40B4-BE49-F238E27FC236}">
              <a16:creationId xmlns:a16="http://schemas.microsoft.com/office/drawing/2014/main" id="{22E082AE-FDCF-4825-826B-6D23EBB000D5}"/>
            </a:ext>
          </a:extLst>
        </xdr:cNvPr>
        <xdr:cNvSpPr txBox="1"/>
      </xdr:nvSpPr>
      <xdr:spPr>
        <a:xfrm>
          <a:off x="8343899" y="6125936"/>
          <a:ext cx="8651422" cy="1276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000">
              <a:latin typeface="Lucida Bright" panose="02040602050505020304" pitchFamily="18" charset="0"/>
            </a:rPr>
            <a:t>The times student must wait for the bus is uniform over the interval from 0</a:t>
          </a:r>
          <a:r>
            <a:rPr lang="en-US" sz="2000" baseline="0">
              <a:latin typeface="Lucida Bright" panose="02040602050505020304" pitchFamily="18" charset="0"/>
            </a:rPr>
            <a:t> to 30 minutes. a = 0 and b =30</a:t>
          </a:r>
        </a:p>
        <a:p>
          <a:pPr algn="l"/>
          <a:r>
            <a:rPr lang="en-US" sz="2000" baseline="0">
              <a:latin typeface="Lucida Bright" panose="02040602050505020304" pitchFamily="18" charset="0"/>
            </a:rPr>
            <a:t>Area = height * base  = (1/(30 -0)) * (30 - 0) = 1</a:t>
          </a:r>
          <a:endParaRPr lang="en-US" sz="2000">
            <a:latin typeface="Lucida Bright" panose="02040602050505020304" pitchFamily="18" charset="0"/>
          </a:endParaRPr>
        </a:p>
      </xdr:txBody>
    </xdr:sp>
    <xdr:clientData/>
  </xdr:twoCellAnchor>
  <xdr:twoCellAnchor>
    <xdr:from>
      <xdr:col>10</xdr:col>
      <xdr:colOff>383721</xdr:colOff>
      <xdr:row>32</xdr:row>
      <xdr:rowOff>234043</xdr:rowOff>
    </xdr:from>
    <xdr:to>
      <xdr:col>10</xdr:col>
      <xdr:colOff>996042</xdr:colOff>
      <xdr:row>34</xdr:row>
      <xdr:rowOff>152400</xdr:rowOff>
    </xdr:to>
    <xdr:sp macro="" textlink="">
      <xdr:nvSpPr>
        <xdr:cNvPr id="43" name="TextBox 42">
          <a:extLst>
            <a:ext uri="{FF2B5EF4-FFF2-40B4-BE49-F238E27FC236}">
              <a16:creationId xmlns:a16="http://schemas.microsoft.com/office/drawing/2014/main" id="{E02B56C8-2613-4918-AD14-2A99925EDEA2}"/>
            </a:ext>
          </a:extLst>
        </xdr:cNvPr>
        <xdr:cNvSpPr txBox="1"/>
      </xdr:nvSpPr>
      <xdr:spPr>
        <a:xfrm>
          <a:off x="8575221" y="7758793"/>
          <a:ext cx="612321" cy="421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c</a:t>
          </a:r>
        </a:p>
      </xdr:txBody>
    </xdr:sp>
    <xdr:clientData/>
  </xdr:twoCellAnchor>
  <xdr:twoCellAnchor>
    <xdr:from>
      <xdr:col>10</xdr:col>
      <xdr:colOff>340179</xdr:colOff>
      <xdr:row>35</xdr:row>
      <xdr:rowOff>81642</xdr:rowOff>
    </xdr:from>
    <xdr:to>
      <xdr:col>21</xdr:col>
      <xdr:colOff>405494</xdr:colOff>
      <xdr:row>41</xdr:row>
      <xdr:rowOff>81642</xdr:rowOff>
    </xdr:to>
    <xdr:sp macro="" textlink="">
      <xdr:nvSpPr>
        <xdr:cNvPr id="44" name="TextBox 43">
          <a:extLst>
            <a:ext uri="{FF2B5EF4-FFF2-40B4-BE49-F238E27FC236}">
              <a16:creationId xmlns:a16="http://schemas.microsoft.com/office/drawing/2014/main" id="{63BED000-AFA9-44B0-9F5C-FBEDE370E597}"/>
            </a:ext>
          </a:extLst>
        </xdr:cNvPr>
        <xdr:cNvSpPr txBox="1"/>
      </xdr:nvSpPr>
      <xdr:spPr>
        <a:xfrm>
          <a:off x="8531679" y="8395606"/>
          <a:ext cx="8651422" cy="15376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000">
              <a:latin typeface="Lucida Bright" panose="02040602050505020304" pitchFamily="18" charset="0"/>
            </a:rPr>
            <a:t>To</a:t>
          </a:r>
          <a:r>
            <a:rPr lang="en-US" sz="2000" baseline="0">
              <a:latin typeface="Lucida Bright" panose="02040602050505020304" pitchFamily="18" charset="0"/>
            </a:rPr>
            <a:t> find the mean use the formula:  </a:t>
          </a:r>
          <a:r>
            <a:rPr lang="el-GR" sz="2000" baseline="0">
              <a:latin typeface="Times New Roman" panose="02020603050405020304" pitchFamily="18" charset="0"/>
              <a:cs typeface="Times New Roman" panose="02020603050405020304" pitchFamily="18" charset="0"/>
            </a:rPr>
            <a:t>μ</a:t>
          </a:r>
          <a:r>
            <a:rPr lang="en-US" sz="2000" baseline="0">
              <a:latin typeface="Times New Roman" panose="02020603050405020304" pitchFamily="18" charset="0"/>
              <a:cs typeface="Times New Roman" panose="02020603050405020304" pitchFamily="18" charset="0"/>
            </a:rPr>
            <a:t> =(a + b)/2 = (0 + 30)/2 =15</a:t>
          </a:r>
        </a:p>
        <a:p>
          <a:pPr algn="l"/>
          <a:endParaRPr lang="en-US" sz="2000" baseline="0">
            <a:latin typeface="Times New Roman" panose="02020603050405020304" pitchFamily="18" charset="0"/>
            <a:cs typeface="Times New Roman" panose="02020603050405020304" pitchFamily="18" charset="0"/>
          </a:endParaRPr>
        </a:p>
        <a:p>
          <a:pPr algn="l"/>
          <a:r>
            <a:rPr lang="en-US" sz="2000" baseline="0">
              <a:latin typeface="Lucida Bright" panose="02040602050505020304" pitchFamily="18" charset="0"/>
              <a:cs typeface="Times New Roman" panose="02020603050405020304" pitchFamily="18" charset="0"/>
            </a:rPr>
            <a:t>The mean of the distribution is 15 minutes, so the typical wait time for bus service is 15 minutes. </a:t>
          </a:r>
          <a:endParaRPr lang="en-US" sz="2000">
            <a:latin typeface="Lucida Bright" panose="02040602050505020304" pitchFamily="18" charset="0"/>
          </a:endParaRPr>
        </a:p>
      </xdr:txBody>
    </xdr:sp>
    <xdr:clientData/>
  </xdr:twoCellAnchor>
  <xdr:twoCellAnchor>
    <xdr:from>
      <xdr:col>10</xdr:col>
      <xdr:colOff>517072</xdr:colOff>
      <xdr:row>43</xdr:row>
      <xdr:rowOff>81643</xdr:rowOff>
    </xdr:from>
    <xdr:to>
      <xdr:col>11</xdr:col>
      <xdr:colOff>81643</xdr:colOff>
      <xdr:row>45</xdr:row>
      <xdr:rowOff>122464</xdr:rowOff>
    </xdr:to>
    <xdr:sp macro="" textlink="">
      <xdr:nvSpPr>
        <xdr:cNvPr id="45" name="TextBox 44">
          <a:extLst>
            <a:ext uri="{FF2B5EF4-FFF2-40B4-BE49-F238E27FC236}">
              <a16:creationId xmlns:a16="http://schemas.microsoft.com/office/drawing/2014/main" id="{AFDF4A13-4B35-4BBF-8999-9FA5882C44C6}"/>
            </a:ext>
          </a:extLst>
        </xdr:cNvPr>
        <xdr:cNvSpPr txBox="1"/>
      </xdr:nvSpPr>
      <xdr:spPr>
        <a:xfrm>
          <a:off x="8708572" y="10314214"/>
          <a:ext cx="612321" cy="421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d</a:t>
          </a:r>
        </a:p>
      </xdr:txBody>
    </xdr:sp>
    <xdr:clientData/>
  </xdr:twoCellAnchor>
  <xdr:twoCellAnchor>
    <xdr:from>
      <xdr:col>10</xdr:col>
      <xdr:colOff>381000</xdr:colOff>
      <xdr:row>46</xdr:row>
      <xdr:rowOff>95251</xdr:rowOff>
    </xdr:from>
    <xdr:to>
      <xdr:col>21</xdr:col>
      <xdr:colOff>446315</xdr:colOff>
      <xdr:row>52</xdr:row>
      <xdr:rowOff>54430</xdr:rowOff>
    </xdr:to>
    <mc:AlternateContent xmlns:mc="http://schemas.openxmlformats.org/markup-compatibility/2006" xmlns:a14="http://schemas.microsoft.com/office/drawing/2010/main">
      <mc:Choice Requires="a14">
        <xdr:sp macro="" textlink="">
          <xdr:nvSpPr>
            <xdr:cNvPr id="47" name="TextBox 46">
              <a:extLst>
                <a:ext uri="{FF2B5EF4-FFF2-40B4-BE49-F238E27FC236}">
                  <a16:creationId xmlns:a16="http://schemas.microsoft.com/office/drawing/2014/main" id="{27E774CC-A3A3-43E8-934A-4ECF01649390}"/>
                </a:ext>
              </a:extLst>
            </xdr:cNvPr>
            <xdr:cNvSpPr txBox="1"/>
          </xdr:nvSpPr>
          <xdr:spPr>
            <a:xfrm>
              <a:off x="8572500" y="10899322"/>
              <a:ext cx="8651422" cy="11021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000">
                  <a:latin typeface="Lucida Bright" panose="02040602050505020304" pitchFamily="18" charset="0"/>
                </a:rPr>
                <a:t>The</a:t>
              </a:r>
              <a:r>
                <a:rPr lang="en-US" sz="2000" baseline="0">
                  <a:latin typeface="Lucida Bright" panose="02040602050505020304" pitchFamily="18" charset="0"/>
                </a:rPr>
                <a:t> </a:t>
              </a:r>
              <a:r>
                <a:rPr lang="el-GR" sz="2000" baseline="0">
                  <a:latin typeface="Calibri" panose="020F0502020204030204" pitchFamily="34" charset="0"/>
                  <a:cs typeface="Calibri" panose="020F0502020204030204" pitchFamily="34" charset="0"/>
                </a:rPr>
                <a:t>σ</a:t>
              </a:r>
              <a:r>
                <a:rPr lang="en-US" sz="2000" baseline="0">
                  <a:latin typeface="Calibri" panose="020F0502020204030204" pitchFamily="34" charset="0"/>
                  <a:cs typeface="Calibri" panose="020F0502020204030204" pitchFamily="34" charset="0"/>
                </a:rPr>
                <a:t> of the wait time = </a:t>
              </a:r>
              <a14:m>
                <m:oMath xmlns:m="http://schemas.openxmlformats.org/officeDocument/2006/math">
                  <m:rad>
                    <m:radPr>
                      <m:degHide m:val="on"/>
                      <m:ctrlPr>
                        <a:rPr lang="en-US" sz="2400" i="1" baseline="0">
                          <a:solidFill>
                            <a:srgbClr val="836967"/>
                          </a:solidFill>
                          <a:latin typeface="Cambria Math" panose="02040503050406030204" pitchFamily="18" charset="0"/>
                        </a:rPr>
                      </m:ctrlPr>
                    </m:radPr>
                    <m:deg/>
                    <m:e>
                      <m:f>
                        <m:fPr>
                          <m:ctrlPr>
                            <a:rPr lang="en-US" sz="2400" i="1" baseline="0">
                              <a:solidFill>
                                <a:srgbClr val="836967"/>
                              </a:solidFill>
                              <a:latin typeface="Cambria Math" panose="02040503050406030204" pitchFamily="18" charset="0"/>
                            </a:rPr>
                          </m:ctrlPr>
                        </m:fPr>
                        <m:num>
                          <m:sSup>
                            <m:sSupPr>
                              <m:ctrlPr>
                                <a:rPr lang="en-US" sz="2400" i="1" baseline="0">
                                  <a:solidFill>
                                    <a:srgbClr val="836967"/>
                                  </a:solidFill>
                                  <a:latin typeface="Cambria Math" panose="02040503050406030204" pitchFamily="18" charset="0"/>
                                </a:rPr>
                              </m:ctrlPr>
                            </m:sSupPr>
                            <m:e>
                              <m:d>
                                <m:dPr>
                                  <m:ctrlPr>
                                    <a:rPr lang="en-US" sz="2400" i="1" baseline="0">
                                      <a:solidFill>
                                        <a:srgbClr val="836967"/>
                                      </a:solidFill>
                                      <a:latin typeface="Cambria Math" panose="02040503050406030204" pitchFamily="18" charset="0"/>
                                    </a:rPr>
                                  </m:ctrlPr>
                                </m:dPr>
                                <m:e>
                                  <m:r>
                                    <a:rPr lang="en-US" sz="2400" i="1" baseline="0">
                                      <a:latin typeface="Cambria Math" panose="02040503050406030204" pitchFamily="18" charset="0"/>
                                    </a:rPr>
                                    <m:t>𝑏</m:t>
                                  </m:r>
                                  <m:r>
                                    <a:rPr lang="en-US" sz="2400" i="1" baseline="0">
                                      <a:latin typeface="Cambria Math" panose="02040503050406030204" pitchFamily="18" charset="0"/>
                                    </a:rPr>
                                    <m:t>−</m:t>
                                  </m:r>
                                  <m:r>
                                    <a:rPr lang="en-US" sz="2400" i="1" baseline="0">
                                      <a:latin typeface="Cambria Math" panose="02040503050406030204" pitchFamily="18" charset="0"/>
                                    </a:rPr>
                                    <m:t>𝑎</m:t>
                                  </m:r>
                                </m:e>
                              </m:d>
                            </m:e>
                            <m:sup>
                              <m:r>
                                <a:rPr lang="en-US" sz="2400" i="1" baseline="0">
                                  <a:latin typeface="Cambria Math" panose="02040503050406030204" pitchFamily="18" charset="0"/>
                                </a:rPr>
                                <m:t>2</m:t>
                              </m:r>
                            </m:sup>
                          </m:sSup>
                        </m:num>
                        <m:den>
                          <m:r>
                            <a:rPr lang="en-US" sz="2400" i="1" baseline="0">
                              <a:latin typeface="Cambria Math" panose="02040503050406030204" pitchFamily="18" charset="0"/>
                            </a:rPr>
                            <m:t>12</m:t>
                          </m:r>
                        </m:den>
                      </m:f>
                    </m:e>
                  </m:rad>
                  <m:r>
                    <a:rPr lang="en-US" sz="2400" b="0" i="1" baseline="0">
                      <a:latin typeface="Cambria Math" panose="02040503050406030204" pitchFamily="18" charset="0"/>
                    </a:rPr>
                    <m:t>=</m:t>
                  </m:r>
                </m:oMath>
              </a14:m>
              <a:r>
                <a:rPr lang="en-US" sz="2400">
                  <a:latin typeface="Lucida Bright" panose="02040602050505020304" pitchFamily="18" charset="0"/>
                </a:rPr>
                <a:t> </a:t>
              </a:r>
              <a14:m>
                <m:oMath xmlns:m="http://schemas.openxmlformats.org/officeDocument/2006/math">
                  <m:rad>
                    <m:radPr>
                      <m:degHide m:val="on"/>
                      <m:ctrlPr>
                        <a:rPr lang="en-US" sz="2400" i="1" baseline="0">
                          <a:solidFill>
                            <a:schemeClr val="dk1"/>
                          </a:solidFill>
                          <a:effectLst/>
                          <a:latin typeface="Cambria Math" panose="02040503050406030204" pitchFamily="18" charset="0"/>
                          <a:ea typeface="+mn-ea"/>
                          <a:cs typeface="+mn-cs"/>
                        </a:rPr>
                      </m:ctrlPr>
                    </m:radPr>
                    <m:deg/>
                    <m:e>
                      <m:f>
                        <m:fPr>
                          <m:ctrlPr>
                            <a:rPr lang="en-US" sz="2400" i="1" baseline="0">
                              <a:solidFill>
                                <a:schemeClr val="dk1"/>
                              </a:solidFill>
                              <a:effectLst/>
                              <a:latin typeface="Cambria Math" panose="02040503050406030204" pitchFamily="18" charset="0"/>
                              <a:ea typeface="+mn-ea"/>
                              <a:cs typeface="+mn-cs"/>
                            </a:rPr>
                          </m:ctrlPr>
                        </m:fPr>
                        <m:num>
                          <m:sSup>
                            <m:sSupPr>
                              <m:ctrlPr>
                                <a:rPr lang="en-US" sz="2400" i="1" baseline="0">
                                  <a:solidFill>
                                    <a:schemeClr val="dk1"/>
                                  </a:solidFill>
                                  <a:effectLst/>
                                  <a:latin typeface="Cambria Math" panose="02040503050406030204" pitchFamily="18" charset="0"/>
                                  <a:ea typeface="+mn-ea"/>
                                  <a:cs typeface="+mn-cs"/>
                                </a:rPr>
                              </m:ctrlPr>
                            </m:sSupPr>
                            <m:e>
                              <m:d>
                                <m:dPr>
                                  <m:ctrlPr>
                                    <a:rPr lang="en-US" sz="2400" i="1" baseline="0">
                                      <a:solidFill>
                                        <a:schemeClr val="dk1"/>
                                      </a:solidFill>
                                      <a:effectLst/>
                                      <a:latin typeface="Cambria Math" panose="02040503050406030204" pitchFamily="18" charset="0"/>
                                      <a:ea typeface="+mn-ea"/>
                                      <a:cs typeface="+mn-cs"/>
                                    </a:rPr>
                                  </m:ctrlPr>
                                </m:dPr>
                                <m:e>
                                  <m:r>
                                    <a:rPr lang="en-US" sz="2400" b="0" i="1" baseline="0">
                                      <a:solidFill>
                                        <a:schemeClr val="dk1"/>
                                      </a:solidFill>
                                      <a:effectLst/>
                                      <a:latin typeface="Cambria Math" panose="02040503050406030204" pitchFamily="18" charset="0"/>
                                      <a:ea typeface="+mn-ea"/>
                                      <a:cs typeface="+mn-cs"/>
                                    </a:rPr>
                                    <m:t>30</m:t>
                                  </m:r>
                                  <m:r>
                                    <a:rPr lang="en-US" sz="2400" i="1" baseline="0">
                                      <a:solidFill>
                                        <a:schemeClr val="dk1"/>
                                      </a:solidFill>
                                      <a:effectLst/>
                                      <a:latin typeface="Cambria Math" panose="02040503050406030204" pitchFamily="18" charset="0"/>
                                      <a:ea typeface="+mn-ea"/>
                                      <a:cs typeface="+mn-cs"/>
                                    </a:rPr>
                                    <m:t>−</m:t>
                                  </m:r>
                                  <m:r>
                                    <a:rPr lang="en-US" sz="2400" b="0" i="1" baseline="0">
                                      <a:solidFill>
                                        <a:schemeClr val="dk1"/>
                                      </a:solidFill>
                                      <a:effectLst/>
                                      <a:latin typeface="Cambria Math" panose="02040503050406030204" pitchFamily="18" charset="0"/>
                                      <a:ea typeface="+mn-ea"/>
                                      <a:cs typeface="+mn-cs"/>
                                    </a:rPr>
                                    <m:t>0</m:t>
                                  </m:r>
                                </m:e>
                              </m:d>
                            </m:e>
                            <m:sup>
                              <m:r>
                                <a:rPr lang="en-US" sz="2400" i="1" baseline="0">
                                  <a:solidFill>
                                    <a:schemeClr val="dk1"/>
                                  </a:solidFill>
                                  <a:effectLst/>
                                  <a:latin typeface="Cambria Math" panose="02040503050406030204" pitchFamily="18" charset="0"/>
                                  <a:ea typeface="+mn-ea"/>
                                  <a:cs typeface="+mn-cs"/>
                                </a:rPr>
                                <m:t>2</m:t>
                              </m:r>
                            </m:sup>
                          </m:sSup>
                        </m:num>
                        <m:den>
                          <m:r>
                            <a:rPr lang="en-US" sz="2400" i="1" baseline="0">
                              <a:solidFill>
                                <a:schemeClr val="dk1"/>
                              </a:solidFill>
                              <a:effectLst/>
                              <a:latin typeface="Cambria Math" panose="02040503050406030204" pitchFamily="18" charset="0"/>
                              <a:ea typeface="+mn-ea"/>
                              <a:cs typeface="+mn-cs"/>
                            </a:rPr>
                            <m:t>12</m:t>
                          </m:r>
                        </m:den>
                      </m:f>
                    </m:e>
                  </m:rad>
                </m:oMath>
              </a14:m>
              <a:r>
                <a:rPr lang="en-US" sz="2400">
                  <a:latin typeface="Lucida Bright" panose="02040602050505020304" pitchFamily="18" charset="0"/>
                </a:rPr>
                <a:t> = 8.6603</a:t>
              </a:r>
            </a:p>
          </xdr:txBody>
        </xdr:sp>
      </mc:Choice>
      <mc:Fallback xmlns="">
        <xdr:sp macro="" textlink="">
          <xdr:nvSpPr>
            <xdr:cNvPr id="47" name="TextBox 46">
              <a:extLst>
                <a:ext uri="{FF2B5EF4-FFF2-40B4-BE49-F238E27FC236}">
                  <a16:creationId xmlns:a16="http://schemas.microsoft.com/office/drawing/2014/main" id="{27E774CC-A3A3-43E8-934A-4ECF01649390}"/>
                </a:ext>
              </a:extLst>
            </xdr:cNvPr>
            <xdr:cNvSpPr txBox="1"/>
          </xdr:nvSpPr>
          <xdr:spPr>
            <a:xfrm>
              <a:off x="8572500" y="10899322"/>
              <a:ext cx="8651422" cy="11021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000">
                  <a:latin typeface="Lucida Bright" panose="02040602050505020304" pitchFamily="18" charset="0"/>
                </a:rPr>
                <a:t>The</a:t>
              </a:r>
              <a:r>
                <a:rPr lang="en-US" sz="2000" baseline="0">
                  <a:latin typeface="Lucida Bright" panose="02040602050505020304" pitchFamily="18" charset="0"/>
                </a:rPr>
                <a:t> </a:t>
              </a:r>
              <a:r>
                <a:rPr lang="el-GR" sz="2000" baseline="0">
                  <a:latin typeface="Calibri" panose="020F0502020204030204" pitchFamily="34" charset="0"/>
                  <a:cs typeface="Calibri" panose="020F0502020204030204" pitchFamily="34" charset="0"/>
                </a:rPr>
                <a:t>σ</a:t>
              </a:r>
              <a:r>
                <a:rPr lang="en-US" sz="2000" baseline="0">
                  <a:latin typeface="Calibri" panose="020F0502020204030204" pitchFamily="34" charset="0"/>
                  <a:cs typeface="Calibri" panose="020F0502020204030204" pitchFamily="34" charset="0"/>
                </a:rPr>
                <a:t> of the wait time = </a:t>
              </a:r>
              <a:r>
                <a:rPr lang="en-US" sz="2400" i="0" baseline="0">
                  <a:solidFill>
                    <a:srgbClr val="836967"/>
                  </a:solidFill>
                  <a:latin typeface="Cambria Math" panose="02040503050406030204" pitchFamily="18" charset="0"/>
                </a:rPr>
                <a:t>√((</a:t>
              </a:r>
              <a:r>
                <a:rPr lang="en-US" sz="2400" i="0" baseline="0">
                  <a:latin typeface="Cambria Math" panose="02040503050406030204" pitchFamily="18" charset="0"/>
                </a:rPr>
                <a:t>𝑏−𝑎)</a:t>
              </a:r>
              <a:r>
                <a:rPr lang="en-US" sz="2400" i="0" baseline="0">
                  <a:solidFill>
                    <a:srgbClr val="836967"/>
                  </a:solidFill>
                  <a:latin typeface="Cambria Math" panose="02040503050406030204" pitchFamily="18" charset="0"/>
                </a:rPr>
                <a:t>^</a:t>
              </a:r>
              <a:r>
                <a:rPr lang="en-US" sz="2400" i="0" baseline="0">
                  <a:latin typeface="Cambria Math" panose="02040503050406030204" pitchFamily="18" charset="0"/>
                </a:rPr>
                <a:t>2</a:t>
              </a:r>
              <a:r>
                <a:rPr lang="en-US" sz="2400" i="0" baseline="0">
                  <a:solidFill>
                    <a:srgbClr val="836967"/>
                  </a:solidFill>
                  <a:latin typeface="Cambria Math" panose="02040503050406030204" pitchFamily="18" charset="0"/>
                </a:rPr>
                <a:t>/</a:t>
              </a:r>
              <a:r>
                <a:rPr lang="en-US" sz="2400" i="0" baseline="0">
                  <a:latin typeface="Cambria Math" panose="02040503050406030204" pitchFamily="18" charset="0"/>
                </a:rPr>
                <a:t>12</a:t>
              </a:r>
              <a:r>
                <a:rPr lang="en-US" sz="2400" i="0" baseline="0">
                  <a:solidFill>
                    <a:srgbClr val="836967"/>
                  </a:solidFill>
                  <a:latin typeface="Cambria Math" panose="02040503050406030204" pitchFamily="18" charset="0"/>
                </a:rPr>
                <a:t>)</a:t>
              </a:r>
              <a:r>
                <a:rPr lang="en-US" sz="2400" b="0" i="0" baseline="0">
                  <a:latin typeface="Cambria Math" panose="02040503050406030204" pitchFamily="18" charset="0"/>
                </a:rPr>
                <a:t>=</a:t>
              </a:r>
              <a:r>
                <a:rPr lang="en-US" sz="2400">
                  <a:latin typeface="Lucida Bright" panose="02040602050505020304" pitchFamily="18" charset="0"/>
                </a:rPr>
                <a:t> </a:t>
              </a:r>
              <a:r>
                <a:rPr lang="en-US" sz="2400" i="0" baseline="0">
                  <a:solidFill>
                    <a:schemeClr val="dk1"/>
                  </a:solidFill>
                  <a:effectLst/>
                  <a:latin typeface="Cambria Math" panose="02040503050406030204" pitchFamily="18" charset="0"/>
                  <a:ea typeface="+mn-ea"/>
                  <a:cs typeface="+mn-cs"/>
                </a:rPr>
                <a:t>√((</a:t>
              </a:r>
              <a:r>
                <a:rPr lang="en-US" sz="2400" b="0" i="0" baseline="0">
                  <a:solidFill>
                    <a:schemeClr val="dk1"/>
                  </a:solidFill>
                  <a:effectLst/>
                  <a:latin typeface="Cambria Math" panose="02040503050406030204" pitchFamily="18" charset="0"/>
                  <a:ea typeface="+mn-ea"/>
                  <a:cs typeface="+mn-cs"/>
                </a:rPr>
                <a:t>30</a:t>
              </a:r>
              <a:r>
                <a:rPr lang="en-US" sz="2400" i="0" baseline="0">
                  <a:solidFill>
                    <a:schemeClr val="dk1"/>
                  </a:solidFill>
                  <a:effectLst/>
                  <a:latin typeface="Cambria Math" panose="02040503050406030204" pitchFamily="18" charset="0"/>
                  <a:ea typeface="+mn-ea"/>
                  <a:cs typeface="+mn-cs"/>
                </a:rPr>
                <a:t>−</a:t>
              </a:r>
              <a:r>
                <a:rPr lang="en-US" sz="2400" b="0" i="0" baseline="0">
                  <a:solidFill>
                    <a:schemeClr val="dk1"/>
                  </a:solidFill>
                  <a:effectLst/>
                  <a:latin typeface="Cambria Math" panose="02040503050406030204" pitchFamily="18" charset="0"/>
                  <a:ea typeface="+mn-ea"/>
                  <a:cs typeface="+mn-cs"/>
                </a:rPr>
                <a:t>0)^</a:t>
              </a:r>
              <a:r>
                <a:rPr lang="en-US" sz="2400" i="0" baseline="0">
                  <a:solidFill>
                    <a:schemeClr val="dk1"/>
                  </a:solidFill>
                  <a:effectLst/>
                  <a:latin typeface="Cambria Math" panose="02040503050406030204" pitchFamily="18" charset="0"/>
                  <a:ea typeface="+mn-ea"/>
                  <a:cs typeface="+mn-cs"/>
                </a:rPr>
                <a:t>2/12)</a:t>
              </a:r>
              <a:r>
                <a:rPr lang="en-US" sz="2400">
                  <a:latin typeface="Lucida Bright" panose="02040602050505020304" pitchFamily="18" charset="0"/>
                </a:rPr>
                <a:t> = 8.6603</a:t>
              </a:r>
            </a:p>
          </xdr:txBody>
        </xdr:sp>
      </mc:Fallback>
    </mc:AlternateContent>
    <xdr:clientData/>
  </xdr:twoCellAnchor>
  <xdr:twoCellAnchor>
    <xdr:from>
      <xdr:col>10</xdr:col>
      <xdr:colOff>506187</xdr:colOff>
      <xdr:row>53</xdr:row>
      <xdr:rowOff>97972</xdr:rowOff>
    </xdr:from>
    <xdr:to>
      <xdr:col>11</xdr:col>
      <xdr:colOff>70758</xdr:colOff>
      <xdr:row>55</xdr:row>
      <xdr:rowOff>138793</xdr:rowOff>
    </xdr:to>
    <xdr:sp macro="" textlink="">
      <xdr:nvSpPr>
        <xdr:cNvPr id="49" name="TextBox 48">
          <a:extLst>
            <a:ext uri="{FF2B5EF4-FFF2-40B4-BE49-F238E27FC236}">
              <a16:creationId xmlns:a16="http://schemas.microsoft.com/office/drawing/2014/main" id="{CE6E5429-4A88-409C-B344-8B06F31572A6}"/>
            </a:ext>
          </a:extLst>
        </xdr:cNvPr>
        <xdr:cNvSpPr txBox="1"/>
      </xdr:nvSpPr>
      <xdr:spPr>
        <a:xfrm>
          <a:off x="8697687" y="12235543"/>
          <a:ext cx="612321" cy="421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e</a:t>
          </a:r>
        </a:p>
      </xdr:txBody>
    </xdr:sp>
    <xdr:clientData/>
  </xdr:twoCellAnchor>
  <xdr:twoCellAnchor>
    <xdr:from>
      <xdr:col>10</xdr:col>
      <xdr:colOff>326571</xdr:colOff>
      <xdr:row>64</xdr:row>
      <xdr:rowOff>54430</xdr:rowOff>
    </xdr:from>
    <xdr:to>
      <xdr:col>22</xdr:col>
      <xdr:colOff>27213</xdr:colOff>
      <xdr:row>70</xdr:row>
      <xdr:rowOff>13609</xdr:rowOff>
    </xdr:to>
    <xdr:sp macro="" textlink="">
      <xdr:nvSpPr>
        <xdr:cNvPr id="50" name="TextBox 49">
          <a:extLst>
            <a:ext uri="{FF2B5EF4-FFF2-40B4-BE49-F238E27FC236}">
              <a16:creationId xmlns:a16="http://schemas.microsoft.com/office/drawing/2014/main" id="{F5DF9C7E-F12F-4384-AF9B-814697FB74B6}"/>
            </a:ext>
          </a:extLst>
        </xdr:cNvPr>
        <xdr:cNvSpPr txBox="1"/>
      </xdr:nvSpPr>
      <xdr:spPr>
        <a:xfrm>
          <a:off x="8518071" y="14287501"/>
          <a:ext cx="8980713" cy="11021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400">
              <a:latin typeface="Lucida Bright" panose="02040602050505020304" pitchFamily="18" charset="0"/>
            </a:rPr>
            <a:t>P (25 &lt; wait time &lt; 30) = (1/(30-0))*5 = 0.1667</a:t>
          </a:r>
        </a:p>
      </xdr:txBody>
    </xdr:sp>
    <xdr:clientData/>
  </xdr:twoCellAnchor>
  <xdr:twoCellAnchor>
    <xdr:from>
      <xdr:col>11</xdr:col>
      <xdr:colOff>830035</xdr:colOff>
      <xdr:row>55</xdr:row>
      <xdr:rowOff>136072</xdr:rowOff>
    </xdr:from>
    <xdr:to>
      <xdr:col>16</xdr:col>
      <xdr:colOff>244927</xdr:colOff>
      <xdr:row>60</xdr:row>
      <xdr:rowOff>97972</xdr:rowOff>
    </xdr:to>
    <xdr:sp macro="" textlink="">
      <xdr:nvSpPr>
        <xdr:cNvPr id="52" name="Rectangle 51">
          <a:extLst>
            <a:ext uri="{FF2B5EF4-FFF2-40B4-BE49-F238E27FC236}">
              <a16:creationId xmlns:a16="http://schemas.microsoft.com/office/drawing/2014/main" id="{3FBFC892-F971-4383-BE0C-0BCACF2829C5}"/>
            </a:ext>
          </a:extLst>
        </xdr:cNvPr>
        <xdr:cNvSpPr/>
      </xdr:nvSpPr>
      <xdr:spPr>
        <a:xfrm>
          <a:off x="10069285" y="12654643"/>
          <a:ext cx="3578678" cy="914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299356</xdr:colOff>
      <xdr:row>55</xdr:row>
      <xdr:rowOff>138793</xdr:rowOff>
    </xdr:from>
    <xdr:to>
      <xdr:col>17</xdr:col>
      <xdr:colOff>326570</xdr:colOff>
      <xdr:row>60</xdr:row>
      <xdr:rowOff>100693</xdr:rowOff>
    </xdr:to>
    <xdr:sp macro="" textlink="">
      <xdr:nvSpPr>
        <xdr:cNvPr id="53" name="Rectangle 52">
          <a:extLst>
            <a:ext uri="{FF2B5EF4-FFF2-40B4-BE49-F238E27FC236}">
              <a16:creationId xmlns:a16="http://schemas.microsoft.com/office/drawing/2014/main" id="{5135D4BA-666C-494F-8240-0F6524ED339E}"/>
            </a:ext>
          </a:extLst>
        </xdr:cNvPr>
        <xdr:cNvSpPr/>
      </xdr:nvSpPr>
      <xdr:spPr>
        <a:xfrm>
          <a:off x="13702392" y="12657364"/>
          <a:ext cx="680357" cy="914400"/>
        </a:xfrm>
        <a:prstGeom prst="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462643</xdr:colOff>
      <xdr:row>61</xdr:row>
      <xdr:rowOff>27214</xdr:rowOff>
    </xdr:from>
    <xdr:to>
      <xdr:col>16</xdr:col>
      <xdr:colOff>394607</xdr:colOff>
      <xdr:row>63</xdr:row>
      <xdr:rowOff>68035</xdr:rowOff>
    </xdr:to>
    <xdr:sp macro="" textlink="">
      <xdr:nvSpPr>
        <xdr:cNvPr id="56" name="TextBox 55">
          <a:extLst>
            <a:ext uri="{FF2B5EF4-FFF2-40B4-BE49-F238E27FC236}">
              <a16:creationId xmlns:a16="http://schemas.microsoft.com/office/drawing/2014/main" id="{5BA70C7B-9735-48EB-B197-052451B5EA99}"/>
            </a:ext>
          </a:extLst>
        </xdr:cNvPr>
        <xdr:cNvSpPr txBox="1"/>
      </xdr:nvSpPr>
      <xdr:spPr>
        <a:xfrm>
          <a:off x="13185322" y="13688785"/>
          <a:ext cx="612321" cy="421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25</a:t>
          </a:r>
        </a:p>
      </xdr:txBody>
    </xdr:sp>
    <xdr:clientData/>
  </xdr:twoCellAnchor>
  <xdr:twoCellAnchor>
    <xdr:from>
      <xdr:col>17</xdr:col>
      <xdr:colOff>29936</xdr:colOff>
      <xdr:row>61</xdr:row>
      <xdr:rowOff>43543</xdr:rowOff>
    </xdr:from>
    <xdr:to>
      <xdr:col>17</xdr:col>
      <xdr:colOff>642257</xdr:colOff>
      <xdr:row>63</xdr:row>
      <xdr:rowOff>84364</xdr:rowOff>
    </xdr:to>
    <xdr:sp macro="" textlink="">
      <xdr:nvSpPr>
        <xdr:cNvPr id="57" name="TextBox 56">
          <a:extLst>
            <a:ext uri="{FF2B5EF4-FFF2-40B4-BE49-F238E27FC236}">
              <a16:creationId xmlns:a16="http://schemas.microsoft.com/office/drawing/2014/main" id="{1A1D3418-A77B-4ADD-99D2-A9A04DF4F64F}"/>
            </a:ext>
          </a:extLst>
        </xdr:cNvPr>
        <xdr:cNvSpPr txBox="1"/>
      </xdr:nvSpPr>
      <xdr:spPr>
        <a:xfrm>
          <a:off x="14086115" y="13705114"/>
          <a:ext cx="612321" cy="421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30</a:t>
          </a:r>
        </a:p>
      </xdr:txBody>
    </xdr:sp>
    <xdr:clientData/>
  </xdr:twoCellAnchor>
  <xdr:twoCellAnchor>
    <xdr:from>
      <xdr:col>10</xdr:col>
      <xdr:colOff>508909</xdr:colOff>
      <xdr:row>72</xdr:row>
      <xdr:rowOff>5443</xdr:rowOff>
    </xdr:from>
    <xdr:to>
      <xdr:col>11</xdr:col>
      <xdr:colOff>73480</xdr:colOff>
      <xdr:row>74</xdr:row>
      <xdr:rowOff>46264</xdr:rowOff>
    </xdr:to>
    <xdr:sp macro="" textlink="">
      <xdr:nvSpPr>
        <xdr:cNvPr id="58" name="TextBox 57">
          <a:extLst>
            <a:ext uri="{FF2B5EF4-FFF2-40B4-BE49-F238E27FC236}">
              <a16:creationId xmlns:a16="http://schemas.microsoft.com/office/drawing/2014/main" id="{B95BC655-C132-439A-A4D7-B57052082D16}"/>
            </a:ext>
          </a:extLst>
        </xdr:cNvPr>
        <xdr:cNvSpPr txBox="1"/>
      </xdr:nvSpPr>
      <xdr:spPr>
        <a:xfrm>
          <a:off x="8700409" y="15762514"/>
          <a:ext cx="612321" cy="421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f</a:t>
          </a:r>
        </a:p>
      </xdr:txBody>
    </xdr:sp>
    <xdr:clientData/>
  </xdr:twoCellAnchor>
  <xdr:twoCellAnchor>
    <xdr:from>
      <xdr:col>12</xdr:col>
      <xdr:colOff>0</xdr:colOff>
      <xdr:row>75</xdr:row>
      <xdr:rowOff>0</xdr:rowOff>
    </xdr:from>
    <xdr:to>
      <xdr:col>16</xdr:col>
      <xdr:colOff>530678</xdr:colOff>
      <xdr:row>79</xdr:row>
      <xdr:rowOff>152400</xdr:rowOff>
    </xdr:to>
    <xdr:sp macro="" textlink="">
      <xdr:nvSpPr>
        <xdr:cNvPr id="59" name="Rectangle 58">
          <a:extLst>
            <a:ext uri="{FF2B5EF4-FFF2-40B4-BE49-F238E27FC236}">
              <a16:creationId xmlns:a16="http://schemas.microsoft.com/office/drawing/2014/main" id="{5C7A1642-A8F4-4DA3-951C-5FD63EE27C2F}"/>
            </a:ext>
          </a:extLst>
        </xdr:cNvPr>
        <xdr:cNvSpPr/>
      </xdr:nvSpPr>
      <xdr:spPr>
        <a:xfrm>
          <a:off x="10355036" y="16328571"/>
          <a:ext cx="3578678" cy="914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163287</xdr:colOff>
      <xdr:row>75</xdr:row>
      <xdr:rowOff>13607</xdr:rowOff>
    </xdr:from>
    <xdr:to>
      <xdr:col>14</xdr:col>
      <xdr:colOff>925285</xdr:colOff>
      <xdr:row>79</xdr:row>
      <xdr:rowOff>166007</xdr:rowOff>
    </xdr:to>
    <xdr:sp macro="" textlink="">
      <xdr:nvSpPr>
        <xdr:cNvPr id="60" name="Rectangle 59">
          <a:extLst>
            <a:ext uri="{FF2B5EF4-FFF2-40B4-BE49-F238E27FC236}">
              <a16:creationId xmlns:a16="http://schemas.microsoft.com/office/drawing/2014/main" id="{88B5B67B-AA13-4DF2-9844-BEA95364B56F}"/>
            </a:ext>
          </a:extLst>
        </xdr:cNvPr>
        <xdr:cNvSpPr/>
      </xdr:nvSpPr>
      <xdr:spPr>
        <a:xfrm>
          <a:off x="11634108" y="16342178"/>
          <a:ext cx="1061356" cy="914400"/>
        </a:xfrm>
        <a:prstGeom prst="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789214</xdr:colOff>
      <xdr:row>80</xdr:row>
      <xdr:rowOff>122465</xdr:rowOff>
    </xdr:from>
    <xdr:to>
      <xdr:col>13</xdr:col>
      <xdr:colOff>285750</xdr:colOff>
      <xdr:row>82</xdr:row>
      <xdr:rowOff>163286</xdr:rowOff>
    </xdr:to>
    <xdr:sp macro="" textlink="">
      <xdr:nvSpPr>
        <xdr:cNvPr id="61" name="TextBox 60">
          <a:extLst>
            <a:ext uri="{FF2B5EF4-FFF2-40B4-BE49-F238E27FC236}">
              <a16:creationId xmlns:a16="http://schemas.microsoft.com/office/drawing/2014/main" id="{FE7E1EDF-D5BB-4770-9C0E-AC1A992CC6C6}"/>
            </a:ext>
          </a:extLst>
        </xdr:cNvPr>
        <xdr:cNvSpPr txBox="1"/>
      </xdr:nvSpPr>
      <xdr:spPr>
        <a:xfrm>
          <a:off x="11144250" y="17403536"/>
          <a:ext cx="612321" cy="421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10</a:t>
          </a:r>
        </a:p>
      </xdr:txBody>
    </xdr:sp>
    <xdr:clientData/>
  </xdr:twoCellAnchor>
  <xdr:twoCellAnchor>
    <xdr:from>
      <xdr:col>14</xdr:col>
      <xdr:colOff>530679</xdr:colOff>
      <xdr:row>80</xdr:row>
      <xdr:rowOff>136071</xdr:rowOff>
    </xdr:from>
    <xdr:to>
      <xdr:col>15</xdr:col>
      <xdr:colOff>190500</xdr:colOff>
      <xdr:row>82</xdr:row>
      <xdr:rowOff>176892</xdr:rowOff>
    </xdr:to>
    <xdr:sp macro="" textlink="">
      <xdr:nvSpPr>
        <xdr:cNvPr id="62" name="TextBox 61">
          <a:extLst>
            <a:ext uri="{FF2B5EF4-FFF2-40B4-BE49-F238E27FC236}">
              <a16:creationId xmlns:a16="http://schemas.microsoft.com/office/drawing/2014/main" id="{ADEE1A9E-0D42-4CDA-812B-162921EF98A6}"/>
            </a:ext>
          </a:extLst>
        </xdr:cNvPr>
        <xdr:cNvSpPr txBox="1"/>
      </xdr:nvSpPr>
      <xdr:spPr>
        <a:xfrm>
          <a:off x="12300858" y="17417142"/>
          <a:ext cx="612321" cy="421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20</a:t>
          </a:r>
        </a:p>
      </xdr:txBody>
    </xdr:sp>
    <xdr:clientData/>
  </xdr:twoCellAnchor>
  <xdr:twoCellAnchor>
    <xdr:from>
      <xdr:col>10</xdr:col>
      <xdr:colOff>451757</xdr:colOff>
      <xdr:row>83</xdr:row>
      <xdr:rowOff>111580</xdr:rowOff>
    </xdr:from>
    <xdr:to>
      <xdr:col>22</xdr:col>
      <xdr:colOff>152399</xdr:colOff>
      <xdr:row>89</xdr:row>
      <xdr:rowOff>70759</xdr:rowOff>
    </xdr:to>
    <xdr:sp macro="" textlink="">
      <xdr:nvSpPr>
        <xdr:cNvPr id="63" name="TextBox 62">
          <a:extLst>
            <a:ext uri="{FF2B5EF4-FFF2-40B4-BE49-F238E27FC236}">
              <a16:creationId xmlns:a16="http://schemas.microsoft.com/office/drawing/2014/main" id="{62F3EDC5-B8D5-4716-8DCD-370A3F9C7654}"/>
            </a:ext>
          </a:extLst>
        </xdr:cNvPr>
        <xdr:cNvSpPr txBox="1"/>
      </xdr:nvSpPr>
      <xdr:spPr>
        <a:xfrm>
          <a:off x="8643257" y="17964151"/>
          <a:ext cx="8980713" cy="11021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400">
              <a:latin typeface="Lucida Bright" panose="02040602050505020304" pitchFamily="18" charset="0"/>
            </a:rPr>
            <a:t>P (10 &lt; wait time &lt; 20) = (1/(30-0))*10 = 0.3333</a:t>
          </a:r>
        </a:p>
      </xdr:txBody>
    </xdr:sp>
    <xdr:clientData/>
  </xdr:twoCellAnchor>
  <xdr:twoCellAnchor>
    <xdr:from>
      <xdr:col>16</xdr:col>
      <xdr:colOff>141515</xdr:colOff>
      <xdr:row>80</xdr:row>
      <xdr:rowOff>141514</xdr:rowOff>
    </xdr:from>
    <xdr:to>
      <xdr:col>17</xdr:col>
      <xdr:colOff>100693</xdr:colOff>
      <xdr:row>82</xdr:row>
      <xdr:rowOff>182335</xdr:rowOff>
    </xdr:to>
    <xdr:sp macro="" textlink="">
      <xdr:nvSpPr>
        <xdr:cNvPr id="64" name="TextBox 63">
          <a:extLst>
            <a:ext uri="{FF2B5EF4-FFF2-40B4-BE49-F238E27FC236}">
              <a16:creationId xmlns:a16="http://schemas.microsoft.com/office/drawing/2014/main" id="{A8905C38-FEBF-43D5-90CC-AD7A39F0CCA5}"/>
            </a:ext>
          </a:extLst>
        </xdr:cNvPr>
        <xdr:cNvSpPr txBox="1"/>
      </xdr:nvSpPr>
      <xdr:spPr>
        <a:xfrm>
          <a:off x="13544551" y="17422585"/>
          <a:ext cx="612321" cy="421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30</a:t>
          </a:r>
        </a:p>
      </xdr:txBody>
    </xdr:sp>
    <xdr:clientData/>
  </xdr:twoCellAnchor>
  <xdr:twoCellAnchor>
    <xdr:from>
      <xdr:col>11</xdr:col>
      <xdr:colOff>789215</xdr:colOff>
      <xdr:row>80</xdr:row>
      <xdr:rowOff>108858</xdr:rowOff>
    </xdr:from>
    <xdr:to>
      <xdr:col>12</xdr:col>
      <xdr:colOff>285750</xdr:colOff>
      <xdr:row>82</xdr:row>
      <xdr:rowOff>149679</xdr:rowOff>
    </xdr:to>
    <xdr:sp macro="" textlink="">
      <xdr:nvSpPr>
        <xdr:cNvPr id="66" name="TextBox 65">
          <a:extLst>
            <a:ext uri="{FF2B5EF4-FFF2-40B4-BE49-F238E27FC236}">
              <a16:creationId xmlns:a16="http://schemas.microsoft.com/office/drawing/2014/main" id="{0A763B99-2833-470A-80E6-07100D3F35B3}"/>
            </a:ext>
          </a:extLst>
        </xdr:cNvPr>
        <xdr:cNvSpPr txBox="1"/>
      </xdr:nvSpPr>
      <xdr:spPr>
        <a:xfrm>
          <a:off x="10028465" y="17389929"/>
          <a:ext cx="612321" cy="421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0</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444682</xdr:colOff>
      <xdr:row>1</xdr:row>
      <xdr:rowOff>162197</xdr:rowOff>
    </xdr:from>
    <xdr:to>
      <xdr:col>11</xdr:col>
      <xdr:colOff>712106</xdr:colOff>
      <xdr:row>6</xdr:row>
      <xdr:rowOff>149679</xdr:rowOff>
    </xdr:to>
    <xdr:sp macro="" textlink="">
      <xdr:nvSpPr>
        <xdr:cNvPr id="2" name="Rounded Rectangle 1">
          <a:extLst>
            <a:ext uri="{FF2B5EF4-FFF2-40B4-BE49-F238E27FC236}">
              <a16:creationId xmlns:a16="http://schemas.microsoft.com/office/drawing/2014/main" id="{9E7AD7E9-D892-42B3-AAE5-5A0B797DCB1D}"/>
            </a:ext>
          </a:extLst>
        </xdr:cNvPr>
        <xdr:cNvSpPr/>
      </xdr:nvSpPr>
      <xdr:spPr>
        <a:xfrm>
          <a:off x="3628753" y="352697"/>
          <a:ext cx="6472282" cy="93998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Check Problem </a:t>
          </a:r>
          <a:r>
            <a:rPr lang="en-US" sz="3200" b="1">
              <a:solidFill>
                <a:srgbClr val="FF0000"/>
              </a:solidFill>
              <a:latin typeface="Lucida Bright" panose="02040602050505020304" pitchFamily="18" charset="0"/>
            </a:rPr>
            <a:t>2</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394607</xdr:colOff>
      <xdr:row>10</xdr:row>
      <xdr:rowOff>99242</xdr:rowOff>
    </xdr:from>
    <xdr:to>
      <xdr:col>7</xdr:col>
      <xdr:colOff>884465</xdr:colOff>
      <xdr:row>29</xdr:row>
      <xdr:rowOff>176893</xdr:rowOff>
    </xdr:to>
    <xdr:sp macro="" textlink="">
      <xdr:nvSpPr>
        <xdr:cNvPr id="3" name="TextBox 2">
          <a:extLst>
            <a:ext uri="{FF2B5EF4-FFF2-40B4-BE49-F238E27FC236}">
              <a16:creationId xmlns:a16="http://schemas.microsoft.com/office/drawing/2014/main" id="{BB3108C3-B8AD-4114-849A-11CF3862A6B0}"/>
            </a:ext>
          </a:extLst>
        </xdr:cNvPr>
        <xdr:cNvSpPr txBox="1"/>
      </xdr:nvSpPr>
      <xdr:spPr>
        <a:xfrm>
          <a:off x="394607" y="2004242"/>
          <a:ext cx="6613072" cy="368354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rPr>
            <a:t>Lund 206</a:t>
          </a:r>
        </a:p>
        <a:p>
          <a:r>
            <a:rPr lang="en-US" sz="2000" baseline="0">
              <a:latin typeface="Lucida Bright" panose="02040602050505020304" pitchFamily="18" charset="0"/>
            </a:rPr>
            <a:t>The weekly incomes of shift foremen in the glass industry follow the normal probability distribution with a mean of </a:t>
          </a:r>
          <a:r>
            <a:rPr lang="en-US" sz="2000" b="1" baseline="0">
              <a:solidFill>
                <a:srgbClr val="C00000"/>
              </a:solidFill>
              <a:latin typeface="Lucida Bright" panose="02040602050505020304" pitchFamily="18" charset="0"/>
            </a:rPr>
            <a:t>$1,000 </a:t>
          </a:r>
          <a:r>
            <a:rPr lang="en-US" sz="2000" baseline="0">
              <a:latin typeface="Lucida Bright" panose="02040602050505020304" pitchFamily="18" charset="0"/>
            </a:rPr>
            <a:t>and a standard deviation of </a:t>
          </a:r>
          <a:r>
            <a:rPr lang="en-US" sz="2000" b="1" baseline="0">
              <a:solidFill>
                <a:srgbClr val="C00000"/>
              </a:solidFill>
              <a:latin typeface="Lucida Bright" panose="02040602050505020304" pitchFamily="18" charset="0"/>
            </a:rPr>
            <a:t>$100</a:t>
          </a:r>
          <a:r>
            <a:rPr lang="en-US" sz="2000" baseline="0">
              <a:latin typeface="Lucida Bright" panose="02040602050505020304" pitchFamily="18" charset="0"/>
            </a:rPr>
            <a:t>.</a:t>
          </a:r>
        </a:p>
        <a:p>
          <a:endParaRPr lang="en-US" sz="2000" baseline="0">
            <a:latin typeface="Lucida Bright" panose="02040602050505020304" pitchFamily="18" charset="0"/>
          </a:endParaRPr>
        </a:p>
        <a:p>
          <a:r>
            <a:rPr lang="en-US" sz="2000" baseline="0">
              <a:latin typeface="Lucida Bright" panose="02040602050505020304" pitchFamily="18" charset="0"/>
            </a:rPr>
            <a:t>a) What is the z value for the income of a foreman who earns </a:t>
          </a:r>
          <a:r>
            <a:rPr lang="en-US" sz="2000" b="1" baseline="0">
              <a:solidFill>
                <a:srgbClr val="C00000"/>
              </a:solidFill>
              <a:latin typeface="Lucida Bright" panose="02040602050505020304" pitchFamily="18" charset="0"/>
            </a:rPr>
            <a:t>$1,100 </a:t>
          </a:r>
          <a:r>
            <a:rPr lang="en-US" sz="2000" baseline="0">
              <a:latin typeface="Lucida Bright" panose="02040602050505020304" pitchFamily="18" charset="0"/>
            </a:rPr>
            <a:t>per week?</a:t>
          </a:r>
        </a:p>
        <a:p>
          <a:endParaRPr lang="en-US" sz="2000" baseline="0">
            <a:latin typeface="Lucida Bright" panose="02040602050505020304" pitchFamily="18" charset="0"/>
          </a:endParaRPr>
        </a:p>
        <a:p>
          <a:r>
            <a:rPr lang="en-US" sz="2000" baseline="0">
              <a:latin typeface="Lucida Bright" panose="02040602050505020304" pitchFamily="18" charset="0"/>
            </a:rPr>
            <a:t>b) What is the probability of earning this amount?</a:t>
          </a:r>
        </a:p>
      </xdr:txBody>
    </xdr:sp>
    <xdr:clientData/>
  </xdr:twoCellAnchor>
  <xdr:twoCellAnchor>
    <xdr:from>
      <xdr:col>2</xdr:col>
      <xdr:colOff>200299</xdr:colOff>
      <xdr:row>1</xdr:row>
      <xdr:rowOff>100149</xdr:rowOff>
    </xdr:from>
    <xdr:to>
      <xdr:col>3</xdr:col>
      <xdr:colOff>365760</xdr:colOff>
      <xdr:row>7</xdr:row>
      <xdr:rowOff>137160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176C8CE2-C379-44B1-A203-B7AC2E30C8F7}"/>
            </a:ext>
          </a:extLst>
        </xdr:cNvPr>
        <xdr:cNvSpPr/>
      </xdr:nvSpPr>
      <xdr:spPr>
        <a:xfrm>
          <a:off x="1429024" y="290649"/>
          <a:ext cx="1394186" cy="118001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8</xdr:col>
      <xdr:colOff>95250</xdr:colOff>
      <xdr:row>8</xdr:row>
      <xdr:rowOff>162742</xdr:rowOff>
    </xdr:from>
    <xdr:to>
      <xdr:col>8</xdr:col>
      <xdr:colOff>95250</xdr:colOff>
      <xdr:row>54</xdr:row>
      <xdr:rowOff>101782</xdr:rowOff>
    </xdr:to>
    <xdr:cxnSp macro="">
      <xdr:nvCxnSpPr>
        <xdr:cNvPr id="5" name="Straight Connector 4">
          <a:extLst>
            <a:ext uri="{FF2B5EF4-FFF2-40B4-BE49-F238E27FC236}">
              <a16:creationId xmlns:a16="http://schemas.microsoft.com/office/drawing/2014/main" id="{CE8932CB-1C9F-48EE-B5F5-747F05A3873E}"/>
            </a:ext>
          </a:extLst>
        </xdr:cNvPr>
        <xdr:cNvCxnSpPr/>
      </xdr:nvCxnSpPr>
      <xdr:spPr>
        <a:xfrm flipH="1">
          <a:off x="7225393" y="1686742"/>
          <a:ext cx="0" cy="1025325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204107</xdr:colOff>
      <xdr:row>2</xdr:row>
      <xdr:rowOff>88446</xdr:rowOff>
    </xdr:from>
    <xdr:to>
      <xdr:col>15</xdr:col>
      <xdr:colOff>1324155</xdr:colOff>
      <xdr:row>6</xdr:row>
      <xdr:rowOff>58419</xdr:rowOff>
    </xdr:to>
    <xdr:sp macro="" textlink="">
      <xdr:nvSpPr>
        <xdr:cNvPr id="6" name="Rounded Rectangle 6">
          <a:extLst>
            <a:ext uri="{FF2B5EF4-FFF2-40B4-BE49-F238E27FC236}">
              <a16:creationId xmlns:a16="http://schemas.microsoft.com/office/drawing/2014/main" id="{EAF8CEDC-072B-459A-9768-8C57E11F9F2A}"/>
            </a:ext>
          </a:extLst>
        </xdr:cNvPr>
        <xdr:cNvSpPr/>
      </xdr:nvSpPr>
      <xdr:spPr>
        <a:xfrm>
          <a:off x="10572750" y="469446"/>
          <a:ext cx="3582941" cy="73197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8</xdr:col>
      <xdr:colOff>928008</xdr:colOff>
      <xdr:row>10</xdr:row>
      <xdr:rowOff>156392</xdr:rowOff>
    </xdr:from>
    <xdr:to>
      <xdr:col>15</xdr:col>
      <xdr:colOff>887186</xdr:colOff>
      <xdr:row>17</xdr:row>
      <xdr:rowOff>13607</xdr:rowOff>
    </xdr:to>
    <xdr:sp macro="" textlink="">
      <xdr:nvSpPr>
        <xdr:cNvPr id="7" name="TextBox 6">
          <a:extLst>
            <a:ext uri="{FF2B5EF4-FFF2-40B4-BE49-F238E27FC236}">
              <a16:creationId xmlns:a16="http://schemas.microsoft.com/office/drawing/2014/main" id="{AED23ACA-F181-459F-B6D0-00EE49CE2E01}"/>
            </a:ext>
          </a:extLst>
        </xdr:cNvPr>
        <xdr:cNvSpPr txBox="1"/>
      </xdr:nvSpPr>
      <xdr:spPr>
        <a:xfrm>
          <a:off x="8058151" y="2061392"/>
          <a:ext cx="5660571" cy="119071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a) x = $1,100</a:t>
          </a:r>
        </a:p>
        <a:p>
          <a:endParaRPr lang="en-US" sz="2000" baseline="0">
            <a:latin typeface="Lucida Bright" panose="02040602050505020304" pitchFamily="18" charset="0"/>
          </a:endParaRPr>
        </a:p>
        <a:p>
          <a:r>
            <a:rPr lang="en-US" sz="2000" baseline="0">
              <a:latin typeface="Lucida Bright" panose="02040602050505020304" pitchFamily="18" charset="0"/>
            </a:rPr>
            <a:t>z = (x -</a:t>
          </a:r>
          <a:r>
            <a:rPr lang="el-GR" sz="2000" baseline="0">
              <a:latin typeface="Times New Roman" panose="02020603050405020304" pitchFamily="18" charset="0"/>
              <a:cs typeface="Times New Roman" panose="02020603050405020304" pitchFamily="18" charset="0"/>
            </a:rPr>
            <a:t>μ</a:t>
          </a:r>
          <a:r>
            <a:rPr lang="en-US" sz="2000" baseline="0">
              <a:latin typeface="Lucida Bright" panose="02040602050505020304" pitchFamily="18" charset="0"/>
              <a:cs typeface="Times New Roman" panose="02020603050405020304" pitchFamily="18" charset="0"/>
            </a:rPr>
            <a:t>) /</a:t>
          </a:r>
          <a:r>
            <a:rPr lang="el-GR" sz="2000" baseline="0">
              <a:latin typeface="Calibri" panose="020F0502020204030204" pitchFamily="34" charset="0"/>
              <a:cs typeface="Calibri" panose="020F0502020204030204" pitchFamily="34" charset="0"/>
            </a:rPr>
            <a:t>σ</a:t>
          </a:r>
          <a:r>
            <a:rPr lang="en-US" sz="2000" baseline="0">
              <a:latin typeface="Lucida Bright" panose="02040602050505020304" pitchFamily="18" charset="0"/>
              <a:cs typeface="Calibri" panose="020F0502020204030204" pitchFamily="34" charset="0"/>
            </a:rPr>
            <a:t> = ($1,100 - $1,000)/$100 =</a:t>
          </a:r>
          <a:r>
            <a:rPr lang="en-US" sz="2000" b="1" baseline="0">
              <a:solidFill>
                <a:srgbClr val="C00000"/>
              </a:solidFill>
              <a:latin typeface="Lucida Bright" panose="02040602050505020304" pitchFamily="18" charset="0"/>
              <a:cs typeface="Calibri" panose="020F0502020204030204" pitchFamily="34" charset="0"/>
            </a:rPr>
            <a:t> 1</a:t>
          </a:r>
          <a:endParaRPr lang="en-US" sz="2000" b="1" baseline="0">
            <a:solidFill>
              <a:srgbClr val="C00000"/>
            </a:solidFill>
            <a:latin typeface="Lucida Bright" panose="02040602050505020304" pitchFamily="18" charset="0"/>
          </a:endParaRPr>
        </a:p>
      </xdr:txBody>
    </xdr:sp>
    <xdr:clientData/>
  </xdr:twoCellAnchor>
  <xdr:twoCellAnchor>
    <xdr:from>
      <xdr:col>9</xdr:col>
      <xdr:colOff>0</xdr:colOff>
      <xdr:row>19</xdr:row>
      <xdr:rowOff>0</xdr:rowOff>
    </xdr:from>
    <xdr:to>
      <xdr:col>14</xdr:col>
      <xdr:colOff>217714</xdr:colOff>
      <xdr:row>25</xdr:row>
      <xdr:rowOff>61322</xdr:rowOff>
    </xdr:to>
    <xdr:sp macro="" textlink="">
      <xdr:nvSpPr>
        <xdr:cNvPr id="8" name="TextBox 7">
          <a:extLst>
            <a:ext uri="{FF2B5EF4-FFF2-40B4-BE49-F238E27FC236}">
              <a16:creationId xmlns:a16="http://schemas.microsoft.com/office/drawing/2014/main" id="{7C61EFBB-89A9-4483-831D-51FACEA56DB7}"/>
            </a:ext>
          </a:extLst>
        </xdr:cNvPr>
        <xdr:cNvSpPr txBox="1"/>
      </xdr:nvSpPr>
      <xdr:spPr>
        <a:xfrm>
          <a:off x="8096250" y="3619500"/>
          <a:ext cx="4653643" cy="139482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b) NORMSDIST(1,1)</a:t>
          </a:r>
          <a:endParaRPr lang="en-US" sz="2000" b="1" baseline="0">
            <a:solidFill>
              <a:srgbClr val="C00000"/>
            </a:solidFill>
            <a:latin typeface="Lucida Bright" panose="020406020505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213362</xdr:colOff>
      <xdr:row>2</xdr:row>
      <xdr:rowOff>26125</xdr:rowOff>
    </xdr:from>
    <xdr:to>
      <xdr:col>10</xdr:col>
      <xdr:colOff>136072</xdr:colOff>
      <xdr:row>6</xdr:row>
      <xdr:rowOff>163286</xdr:rowOff>
    </xdr:to>
    <xdr:sp macro="" textlink="">
      <xdr:nvSpPr>
        <xdr:cNvPr id="2" name="Rounded Rectangle 1">
          <a:extLst>
            <a:ext uri="{FF2B5EF4-FFF2-40B4-BE49-F238E27FC236}">
              <a16:creationId xmlns:a16="http://schemas.microsoft.com/office/drawing/2014/main" id="{00000000-0008-0000-0300-000002000000}"/>
            </a:ext>
          </a:extLst>
        </xdr:cNvPr>
        <xdr:cNvSpPr/>
      </xdr:nvSpPr>
      <xdr:spPr>
        <a:xfrm>
          <a:off x="3397433" y="407125"/>
          <a:ext cx="5800996" cy="89916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2</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1541</xdr:colOff>
      <xdr:row>10</xdr:row>
      <xdr:rowOff>140064</xdr:rowOff>
    </xdr:from>
    <xdr:to>
      <xdr:col>8</xdr:col>
      <xdr:colOff>462643</xdr:colOff>
      <xdr:row>31</xdr:row>
      <xdr:rowOff>204107</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541" y="2045064"/>
          <a:ext cx="7591245" cy="405093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solidFill>
                <a:schemeClr val="bg1"/>
              </a:solidFill>
              <a:latin typeface="Lucida Bright" panose="02040602050505020304" pitchFamily="18" charset="0"/>
            </a:rPr>
            <a:t>Lund 206</a:t>
          </a:r>
        </a:p>
        <a:p>
          <a:r>
            <a:rPr lang="en-US" sz="2400" baseline="0">
              <a:latin typeface="Lucida Bright" panose="02040602050505020304" pitchFamily="18" charset="0"/>
            </a:rPr>
            <a:t>The weekly incomes of shift foremen in the glass industry follow the normal probability distribution with a mean of $1,000 and a standard deviation of $100.</a:t>
          </a:r>
        </a:p>
        <a:p>
          <a:endParaRPr lang="en-US" sz="2400" baseline="0">
            <a:latin typeface="Lucida Bright" panose="02040602050505020304" pitchFamily="18" charset="0"/>
          </a:endParaRPr>
        </a:p>
        <a:p>
          <a:r>
            <a:rPr lang="en-US" sz="2400" baseline="0">
              <a:latin typeface="Lucida Bright" panose="02040602050505020304" pitchFamily="18" charset="0"/>
            </a:rPr>
            <a:t>What is the z value for the income of a foreman who earns $1,100 per week?</a:t>
          </a:r>
        </a:p>
      </xdr:txBody>
    </xdr:sp>
    <xdr:clientData/>
  </xdr:twoCellAnchor>
  <xdr:twoCellAnchor>
    <xdr:from>
      <xdr:col>2</xdr:col>
      <xdr:colOff>200299</xdr:colOff>
      <xdr:row>1</xdr:row>
      <xdr:rowOff>100149</xdr:rowOff>
    </xdr:from>
    <xdr:to>
      <xdr:col>3</xdr:col>
      <xdr:colOff>365760</xdr:colOff>
      <xdr:row>7</xdr:row>
      <xdr:rowOff>137160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1429024" y="290649"/>
          <a:ext cx="1394186" cy="118001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258536</xdr:colOff>
      <xdr:row>9</xdr:row>
      <xdr:rowOff>40277</xdr:rowOff>
    </xdr:from>
    <xdr:to>
      <xdr:col>9</xdr:col>
      <xdr:colOff>258536</xdr:colOff>
      <xdr:row>54</xdr:row>
      <xdr:rowOff>169817</xdr:rowOff>
    </xdr:to>
    <xdr:cxnSp macro="">
      <xdr:nvCxnSpPr>
        <xdr:cNvPr id="6" name="Straight Connector 5">
          <a:extLst>
            <a:ext uri="{FF2B5EF4-FFF2-40B4-BE49-F238E27FC236}">
              <a16:creationId xmlns:a16="http://schemas.microsoft.com/office/drawing/2014/main" id="{00000000-0008-0000-0300-000006000000}"/>
            </a:ext>
          </a:extLst>
        </xdr:cNvPr>
        <xdr:cNvCxnSpPr/>
      </xdr:nvCxnSpPr>
      <xdr:spPr>
        <a:xfrm flipH="1">
          <a:off x="8354786" y="1754777"/>
          <a:ext cx="0" cy="1025325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802821</xdr:colOff>
      <xdr:row>2</xdr:row>
      <xdr:rowOff>95249</xdr:rowOff>
    </xdr:from>
    <xdr:to>
      <xdr:col>15</xdr:col>
      <xdr:colOff>943155</xdr:colOff>
      <xdr:row>6</xdr:row>
      <xdr:rowOff>122464</xdr:rowOff>
    </xdr:to>
    <xdr:sp macro="" textlink="">
      <xdr:nvSpPr>
        <xdr:cNvPr id="7" name="Rounded Rectangle 6">
          <a:extLst>
            <a:ext uri="{FF2B5EF4-FFF2-40B4-BE49-F238E27FC236}">
              <a16:creationId xmlns:a16="http://schemas.microsoft.com/office/drawing/2014/main" id="{00000000-0008-0000-0300-000007000000}"/>
            </a:ext>
          </a:extLst>
        </xdr:cNvPr>
        <xdr:cNvSpPr/>
      </xdr:nvSpPr>
      <xdr:spPr>
        <a:xfrm>
          <a:off x="10191750" y="476249"/>
          <a:ext cx="3582941" cy="789215"/>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15</xdr:col>
      <xdr:colOff>1360714</xdr:colOff>
      <xdr:row>2</xdr:row>
      <xdr:rowOff>27215</xdr:rowOff>
    </xdr:from>
    <xdr:to>
      <xdr:col>16</xdr:col>
      <xdr:colOff>738867</xdr:colOff>
      <xdr:row>6</xdr:row>
      <xdr:rowOff>81190</xdr:rowOff>
    </xdr:to>
    <xdr:sp macro="" textlink="">
      <xdr:nvSpPr>
        <xdr:cNvPr id="8" name="Rounded Rectangle 6">
          <a:hlinkClick xmlns:r="http://schemas.openxmlformats.org/officeDocument/2006/relationships" r:id="rId2"/>
          <a:extLst>
            <a:ext uri="{FF2B5EF4-FFF2-40B4-BE49-F238E27FC236}">
              <a16:creationId xmlns:a16="http://schemas.microsoft.com/office/drawing/2014/main" id="{5D0D9762-F827-4BAE-81A3-2BCE3EA76708}"/>
            </a:ext>
          </a:extLst>
        </xdr:cNvPr>
        <xdr:cNvSpPr/>
      </xdr:nvSpPr>
      <xdr:spPr>
        <a:xfrm>
          <a:off x="14192250" y="408215"/>
          <a:ext cx="1378403" cy="815975"/>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Check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407127</xdr:colOff>
      <xdr:row>2</xdr:row>
      <xdr:rowOff>97972</xdr:rowOff>
    </xdr:from>
    <xdr:to>
      <xdr:col>9</xdr:col>
      <xdr:colOff>734786</xdr:colOff>
      <xdr:row>6</xdr:row>
      <xdr:rowOff>174172</xdr:rowOff>
    </xdr:to>
    <xdr:sp macro="" textlink="">
      <xdr:nvSpPr>
        <xdr:cNvPr id="2" name="Rounded Rectangle 1">
          <a:extLst>
            <a:ext uri="{FF2B5EF4-FFF2-40B4-BE49-F238E27FC236}">
              <a16:creationId xmlns:a16="http://schemas.microsoft.com/office/drawing/2014/main" id="{93482962-B377-447A-8562-F88794DB34CC}"/>
            </a:ext>
          </a:extLst>
        </xdr:cNvPr>
        <xdr:cNvSpPr/>
      </xdr:nvSpPr>
      <xdr:spPr>
        <a:xfrm>
          <a:off x="2864577" y="478972"/>
          <a:ext cx="532828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Check Problem </a:t>
          </a:r>
          <a:r>
            <a:rPr lang="en-US" sz="3200" b="1">
              <a:solidFill>
                <a:srgbClr val="FF0000"/>
              </a:solidFill>
              <a:latin typeface="Lucida Bright" panose="02040602050505020304" pitchFamily="18" charset="0"/>
            </a:rPr>
            <a:t>3</a:t>
          </a:r>
          <a:r>
            <a:rPr lang="en-US" sz="3200" b="1">
              <a:solidFill>
                <a:schemeClr val="accent4">
                  <a:lumMod val="50000"/>
                </a:schemeClr>
              </a:solidFill>
              <a:latin typeface="Lucida Bright" panose="02040602050505020304" pitchFamily="18" charset="0"/>
            </a:rPr>
            <a:t>  </a:t>
          </a:r>
        </a:p>
      </xdr:txBody>
    </xdr:sp>
    <xdr:clientData/>
  </xdr:twoCellAnchor>
  <xdr:twoCellAnchor>
    <xdr:from>
      <xdr:col>1</xdr:col>
      <xdr:colOff>27579</xdr:colOff>
      <xdr:row>1</xdr:row>
      <xdr:rowOff>25945</xdr:rowOff>
    </xdr:from>
    <xdr:to>
      <xdr:col>2</xdr:col>
      <xdr:colOff>1224642</xdr:colOff>
      <xdr:row>7</xdr:row>
      <xdr:rowOff>182336</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5B2A956D-18C5-45F0-BC7B-324BC3B1BA2C}"/>
            </a:ext>
          </a:extLst>
        </xdr:cNvPr>
        <xdr:cNvSpPr/>
      </xdr:nvSpPr>
      <xdr:spPr>
        <a:xfrm>
          <a:off x="637179" y="216445"/>
          <a:ext cx="1816188" cy="129939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0</xdr:col>
      <xdr:colOff>108857</xdr:colOff>
      <xdr:row>9</xdr:row>
      <xdr:rowOff>188866</xdr:rowOff>
    </xdr:from>
    <xdr:to>
      <xdr:col>9</xdr:col>
      <xdr:colOff>653143</xdr:colOff>
      <xdr:row>38</xdr:row>
      <xdr:rowOff>149678</xdr:rowOff>
    </xdr:to>
    <xdr:sp macro="" textlink="">
      <xdr:nvSpPr>
        <xdr:cNvPr id="4" name="TextBox 3">
          <a:extLst>
            <a:ext uri="{FF2B5EF4-FFF2-40B4-BE49-F238E27FC236}">
              <a16:creationId xmlns:a16="http://schemas.microsoft.com/office/drawing/2014/main" id="{52610BE9-E203-4A19-AE15-3BE5BA20EADA}"/>
            </a:ext>
          </a:extLst>
        </xdr:cNvPr>
        <xdr:cNvSpPr txBox="1"/>
      </xdr:nvSpPr>
      <xdr:spPr>
        <a:xfrm>
          <a:off x="108857" y="1903366"/>
          <a:ext cx="8014607" cy="696849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latin typeface="Lucida Bright" panose="02040602050505020304" pitchFamily="18" charset="0"/>
            </a:rPr>
            <a:t>Lund207</a:t>
          </a:r>
        </a:p>
        <a:p>
          <a:r>
            <a:rPr lang="en-US" sz="2400" b="0" baseline="0">
              <a:solidFill>
                <a:schemeClr val="tx1"/>
              </a:solidFill>
              <a:latin typeface="Lucida Bright" panose="02040602050505020304" pitchFamily="18" charset="0"/>
            </a:rPr>
            <a:t>As a part  of its quality assurance program, the ABC company conducts tests on battery life. For a particular D-cell alkaline battery, the mean life is</a:t>
          </a:r>
        </a:p>
        <a:p>
          <a:r>
            <a:rPr lang="en-US" sz="2400" b="1" baseline="0">
              <a:solidFill>
                <a:srgbClr val="C00000"/>
              </a:solidFill>
              <a:latin typeface="Lucida Bright" panose="02040602050505020304" pitchFamily="18" charset="0"/>
            </a:rPr>
            <a:t>19</a:t>
          </a:r>
          <a:r>
            <a:rPr lang="en-US" sz="2400" b="0" baseline="0">
              <a:solidFill>
                <a:schemeClr val="tx1"/>
              </a:solidFill>
              <a:latin typeface="Lucida Bright" panose="02040602050505020304" pitchFamily="18" charset="0"/>
            </a:rPr>
            <a:t> </a:t>
          </a:r>
          <a:r>
            <a:rPr lang="en-US" sz="2400" b="1" baseline="0">
              <a:solidFill>
                <a:srgbClr val="C00000"/>
              </a:solidFill>
              <a:latin typeface="Lucida Bright" panose="02040602050505020304" pitchFamily="18" charset="0"/>
            </a:rPr>
            <a:t>hours</a:t>
          </a:r>
          <a:r>
            <a:rPr lang="en-US" sz="2400" b="0" baseline="0">
              <a:solidFill>
                <a:schemeClr val="tx1"/>
              </a:solidFill>
              <a:latin typeface="Lucida Bright" panose="02040602050505020304" pitchFamily="18" charset="0"/>
            </a:rPr>
            <a:t>. The useful life of the battery follows a normal distribution with a standard deviation of</a:t>
          </a:r>
        </a:p>
        <a:p>
          <a:r>
            <a:rPr lang="en-US" sz="2400" b="1" baseline="0">
              <a:solidFill>
                <a:srgbClr val="C00000"/>
              </a:solidFill>
              <a:latin typeface="Lucida Bright" panose="02040602050505020304" pitchFamily="18" charset="0"/>
            </a:rPr>
            <a:t>1.2</a:t>
          </a:r>
          <a:r>
            <a:rPr lang="en-US" sz="2400" b="0" baseline="0">
              <a:solidFill>
                <a:schemeClr val="tx1"/>
              </a:solidFill>
              <a:latin typeface="Lucida Bright" panose="02040602050505020304" pitchFamily="18" charset="0"/>
            </a:rPr>
            <a:t> </a:t>
          </a:r>
          <a:r>
            <a:rPr lang="en-US" sz="2400" b="1" baseline="0">
              <a:solidFill>
                <a:srgbClr val="C00000"/>
              </a:solidFill>
              <a:latin typeface="Lucida Bright" panose="02040602050505020304" pitchFamily="18" charset="0"/>
            </a:rPr>
            <a:t>hours</a:t>
          </a:r>
          <a:r>
            <a:rPr lang="en-US" sz="2400" b="0" baseline="0">
              <a:solidFill>
                <a:schemeClr val="tx1"/>
              </a:solidFill>
              <a:latin typeface="Lucida Bright" panose="02040602050505020304" pitchFamily="18" charset="0"/>
            </a:rPr>
            <a:t>. </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Please answer the following questions:</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a. 68.28 % of batteries failed between what two values?</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b. 95.4% of batteries failed between what two values?</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c. 99.7% of batteries failed between what two values?</a:t>
          </a:r>
        </a:p>
      </xdr:txBody>
    </xdr:sp>
    <xdr:clientData/>
  </xdr:twoCellAnchor>
  <xdr:twoCellAnchor>
    <xdr:from>
      <xdr:col>10</xdr:col>
      <xdr:colOff>122463</xdr:colOff>
      <xdr:row>8</xdr:row>
      <xdr:rowOff>121919</xdr:rowOff>
    </xdr:from>
    <xdr:to>
      <xdr:col>10</xdr:col>
      <xdr:colOff>122463</xdr:colOff>
      <xdr:row>53</xdr:row>
      <xdr:rowOff>60959</xdr:rowOff>
    </xdr:to>
    <xdr:cxnSp macro="">
      <xdr:nvCxnSpPr>
        <xdr:cNvPr id="5" name="Straight Connector 4">
          <a:extLst>
            <a:ext uri="{FF2B5EF4-FFF2-40B4-BE49-F238E27FC236}">
              <a16:creationId xmlns:a16="http://schemas.microsoft.com/office/drawing/2014/main" id="{F7A11C77-CB56-4D22-90FA-3E876A3B9B73}"/>
            </a:ext>
          </a:extLst>
        </xdr:cNvPr>
        <xdr:cNvCxnSpPr/>
      </xdr:nvCxnSpPr>
      <xdr:spPr>
        <a:xfrm flipH="1">
          <a:off x="8572499" y="1645919"/>
          <a:ext cx="0" cy="1048457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830034</xdr:colOff>
      <xdr:row>1</xdr:row>
      <xdr:rowOff>163286</xdr:rowOff>
    </xdr:from>
    <xdr:to>
      <xdr:col>14</xdr:col>
      <xdr:colOff>827494</xdr:colOff>
      <xdr:row>6</xdr:row>
      <xdr:rowOff>54429</xdr:rowOff>
    </xdr:to>
    <xdr:sp macro="" textlink="">
      <xdr:nvSpPr>
        <xdr:cNvPr id="6" name="Rounded Rectangle 13">
          <a:extLst>
            <a:ext uri="{FF2B5EF4-FFF2-40B4-BE49-F238E27FC236}">
              <a16:creationId xmlns:a16="http://schemas.microsoft.com/office/drawing/2014/main" id="{9FF04699-E480-48E1-A8DA-016422CFFEE0}"/>
            </a:ext>
          </a:extLst>
        </xdr:cNvPr>
        <xdr:cNvSpPr/>
      </xdr:nvSpPr>
      <xdr:spPr>
        <a:xfrm>
          <a:off x="9269184" y="353786"/>
          <a:ext cx="3578860" cy="84364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10</xdr:col>
      <xdr:colOff>337456</xdr:colOff>
      <xdr:row>10</xdr:row>
      <xdr:rowOff>177981</xdr:rowOff>
    </xdr:from>
    <xdr:to>
      <xdr:col>18</xdr:col>
      <xdr:colOff>1088571</xdr:colOff>
      <xdr:row>31</xdr:row>
      <xdr:rowOff>683079</xdr:rowOff>
    </xdr:to>
    <xdr:sp macro="" textlink="">
      <xdr:nvSpPr>
        <xdr:cNvPr id="8" name="TextBox 7">
          <a:extLst>
            <a:ext uri="{FF2B5EF4-FFF2-40B4-BE49-F238E27FC236}">
              <a16:creationId xmlns:a16="http://schemas.microsoft.com/office/drawing/2014/main" id="{5E34C84F-1509-4242-BF8F-18CB076939E5}"/>
            </a:ext>
          </a:extLst>
        </xdr:cNvPr>
        <xdr:cNvSpPr txBox="1"/>
      </xdr:nvSpPr>
      <xdr:spPr>
        <a:xfrm>
          <a:off x="8787492" y="2082981"/>
          <a:ext cx="9255579" cy="499545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baseline="0">
              <a:solidFill>
                <a:schemeClr val="tx1"/>
              </a:solidFill>
              <a:latin typeface="Lucida Bright" panose="02040602050505020304" pitchFamily="18" charset="0"/>
            </a:rPr>
            <a:t>Use the Empirical Rule:</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a) 19 +/- </a:t>
          </a:r>
          <a:r>
            <a:rPr lang="en-US" sz="2400" b="0" baseline="0">
              <a:solidFill>
                <a:srgbClr val="C00000"/>
              </a:solidFill>
              <a:latin typeface="Lucida Bright" panose="02040602050505020304" pitchFamily="18" charset="0"/>
            </a:rPr>
            <a:t>(1</a:t>
          </a:r>
          <a:r>
            <a:rPr lang="en-US" sz="2400" b="0" baseline="0">
              <a:solidFill>
                <a:schemeClr val="tx1"/>
              </a:solidFill>
              <a:latin typeface="Lucida Bright" panose="02040602050505020304" pitchFamily="18" charset="0"/>
            </a:rPr>
            <a:t> * 1.2) =  19 - 1.2 = 17.8 and 19 +1.2 = 20.2</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b) 19 +/- (</a:t>
          </a:r>
          <a:r>
            <a:rPr lang="en-US" sz="2400" b="0" baseline="0">
              <a:solidFill>
                <a:srgbClr val="C00000"/>
              </a:solidFill>
              <a:latin typeface="Lucida Bright" panose="02040602050505020304" pitchFamily="18" charset="0"/>
            </a:rPr>
            <a:t>2</a:t>
          </a:r>
          <a:r>
            <a:rPr lang="en-US" sz="2400" b="0" baseline="0">
              <a:solidFill>
                <a:schemeClr val="tx1"/>
              </a:solidFill>
              <a:latin typeface="Lucida Bright" panose="02040602050505020304" pitchFamily="18" charset="0"/>
            </a:rPr>
            <a:t> * 1.2) = 16.6 and 21.4</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c) 19 +/- (</a:t>
          </a:r>
          <a:r>
            <a:rPr lang="en-US" sz="2400" b="0" baseline="0">
              <a:solidFill>
                <a:srgbClr val="C00000"/>
              </a:solidFill>
              <a:latin typeface="Lucida Bright" panose="02040602050505020304" pitchFamily="18" charset="0"/>
            </a:rPr>
            <a:t>3</a:t>
          </a:r>
          <a:r>
            <a:rPr lang="en-US" sz="2400" b="0" baseline="0">
              <a:solidFill>
                <a:schemeClr val="tx1"/>
              </a:solidFill>
              <a:latin typeface="Lucida Bright" panose="02040602050505020304" pitchFamily="18" charset="0"/>
            </a:rPr>
            <a:t> * 1.2) = 15.4 and 22.6 </a:t>
          </a:r>
        </a:p>
        <a:p>
          <a:endParaRPr lang="en-US" sz="2400" b="0" baseline="0">
            <a:solidFill>
              <a:schemeClr val="tx1"/>
            </a:solidFill>
            <a:latin typeface="Lucida Bright" panose="02040602050505020304" pitchFamily="18" charset="0"/>
          </a:endParaRPr>
        </a:p>
        <a:p>
          <a:r>
            <a:rPr lang="en-US" sz="2400" b="1" baseline="0">
              <a:solidFill>
                <a:srgbClr val="C00000"/>
              </a:solidFill>
              <a:latin typeface="Lucida Bright" panose="02040602050505020304" pitchFamily="18" charset="0"/>
            </a:rPr>
            <a:t>1, 2, 3 above are </a:t>
          </a:r>
          <a:r>
            <a:rPr lang="el-GR" sz="3200" b="0" baseline="0">
              <a:solidFill>
                <a:srgbClr val="C00000"/>
              </a:solidFill>
              <a:latin typeface="Calibri" panose="020F0502020204030204" pitchFamily="34" charset="0"/>
              <a:cs typeface="Calibri" panose="020F0502020204030204" pitchFamily="34" charset="0"/>
            </a:rPr>
            <a:t>σ</a:t>
          </a:r>
          <a:r>
            <a:rPr lang="en-US" sz="1800" b="0" baseline="0">
              <a:solidFill>
                <a:srgbClr val="C00000"/>
              </a:solidFill>
              <a:latin typeface="Lucida Bright" panose="02040602050505020304" pitchFamily="18" charset="0"/>
              <a:cs typeface="Calibri" panose="020F0502020204030204" pitchFamily="34" charset="0"/>
            </a:rPr>
            <a:t>s</a:t>
          </a:r>
          <a:endParaRPr lang="en-US" sz="1800" b="0" baseline="0">
            <a:solidFill>
              <a:srgbClr val="C00000"/>
            </a:solidFill>
            <a:latin typeface="Lucida Bright" panose="020406020505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407127</xdr:colOff>
      <xdr:row>2</xdr:row>
      <xdr:rowOff>97972</xdr:rowOff>
    </xdr:from>
    <xdr:to>
      <xdr:col>9</xdr:col>
      <xdr:colOff>734786</xdr:colOff>
      <xdr:row>6</xdr:row>
      <xdr:rowOff>174172</xdr:rowOff>
    </xdr:to>
    <xdr:sp macro="" textlink="">
      <xdr:nvSpPr>
        <xdr:cNvPr id="2" name="Rounded Rectangle 1">
          <a:extLst>
            <a:ext uri="{FF2B5EF4-FFF2-40B4-BE49-F238E27FC236}">
              <a16:creationId xmlns:a16="http://schemas.microsoft.com/office/drawing/2014/main" id="{00000000-0008-0000-0400-000002000000}"/>
            </a:ext>
          </a:extLst>
        </xdr:cNvPr>
        <xdr:cNvSpPr/>
      </xdr:nvSpPr>
      <xdr:spPr>
        <a:xfrm>
          <a:off x="2870020" y="478972"/>
          <a:ext cx="533508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3</a:t>
          </a:r>
          <a:r>
            <a:rPr lang="en-US" sz="3200" b="1">
              <a:solidFill>
                <a:schemeClr val="accent4">
                  <a:lumMod val="50000"/>
                </a:schemeClr>
              </a:solidFill>
              <a:latin typeface="Lucida Bright" panose="02040602050505020304" pitchFamily="18" charset="0"/>
            </a:rPr>
            <a:t>  </a:t>
          </a:r>
        </a:p>
      </xdr:txBody>
    </xdr:sp>
    <xdr:clientData/>
  </xdr:twoCellAnchor>
  <xdr:twoCellAnchor>
    <xdr:from>
      <xdr:col>1</xdr:col>
      <xdr:colOff>27579</xdr:colOff>
      <xdr:row>1</xdr:row>
      <xdr:rowOff>25945</xdr:rowOff>
    </xdr:from>
    <xdr:to>
      <xdr:col>2</xdr:col>
      <xdr:colOff>1224642</xdr:colOff>
      <xdr:row>7</xdr:row>
      <xdr:rowOff>182336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639900" y="216445"/>
          <a:ext cx="1822992" cy="129939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0</xdr:col>
      <xdr:colOff>266699</xdr:colOff>
      <xdr:row>10</xdr:row>
      <xdr:rowOff>25579</xdr:rowOff>
    </xdr:from>
    <xdr:to>
      <xdr:col>11</xdr:col>
      <xdr:colOff>108857</xdr:colOff>
      <xdr:row>32</xdr:row>
      <xdr:rowOff>185056</xdr:rowOff>
    </xdr:to>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266699" y="1876150"/>
          <a:ext cx="9584872" cy="52866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b="0" baseline="0">
              <a:solidFill>
                <a:schemeClr val="bg1"/>
              </a:solidFill>
              <a:latin typeface="Lucida Bright" panose="02040602050505020304" pitchFamily="18" charset="0"/>
            </a:rPr>
            <a:t>Lund207</a:t>
          </a:r>
        </a:p>
        <a:p>
          <a:r>
            <a:rPr lang="en-US" sz="2400" b="0" baseline="0">
              <a:solidFill>
                <a:schemeClr val="tx1"/>
              </a:solidFill>
              <a:latin typeface="Lucida Bright" panose="02040602050505020304" pitchFamily="18" charset="0"/>
            </a:rPr>
            <a:t>As a part  of its quality assurance program, the ABC company conducts tests on battery life. For a particular D-cell alkaline battery, the mean life is 19 hours. The useful life of the battery follows a normal distribution with a standard deviation of 1.2 hours. </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Please answer the following questions:</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1. 68.28 % of the batteries failed between what two values?</a:t>
          </a:r>
        </a:p>
        <a:p>
          <a:r>
            <a:rPr lang="en-US" sz="2400" b="0" baseline="0">
              <a:solidFill>
                <a:schemeClr val="tx1"/>
              </a:solidFill>
              <a:latin typeface="Lucida Bright" panose="02040602050505020304" pitchFamily="18" charset="0"/>
            </a:rPr>
            <a:t>2. 95.4% of batteries failed between what two values?</a:t>
          </a:r>
        </a:p>
        <a:p>
          <a:r>
            <a:rPr lang="en-US" sz="2400" b="0" baseline="0">
              <a:solidFill>
                <a:schemeClr val="tx1"/>
              </a:solidFill>
              <a:latin typeface="Lucida Bright" panose="02040602050505020304" pitchFamily="18" charset="0"/>
            </a:rPr>
            <a:t>3. 99.7% of batteries failed between what two values?</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This is a non-standardized problem.</a:t>
          </a:r>
        </a:p>
      </xdr:txBody>
    </xdr:sp>
    <xdr:clientData/>
  </xdr:twoCellAnchor>
  <xdr:twoCellAnchor>
    <xdr:from>
      <xdr:col>11</xdr:col>
      <xdr:colOff>449035</xdr:colOff>
      <xdr:row>8</xdr:row>
      <xdr:rowOff>108312</xdr:rowOff>
    </xdr:from>
    <xdr:to>
      <xdr:col>11</xdr:col>
      <xdr:colOff>449035</xdr:colOff>
      <xdr:row>53</xdr:row>
      <xdr:rowOff>47352</xdr:rowOff>
    </xdr:to>
    <xdr:cxnSp macro="">
      <xdr:nvCxnSpPr>
        <xdr:cNvPr id="12" name="Straight Connector 11">
          <a:extLst>
            <a:ext uri="{FF2B5EF4-FFF2-40B4-BE49-F238E27FC236}">
              <a16:creationId xmlns:a16="http://schemas.microsoft.com/office/drawing/2014/main" id="{00000000-0008-0000-0400-00000C000000}"/>
            </a:ext>
          </a:extLst>
        </xdr:cNvPr>
        <xdr:cNvCxnSpPr/>
      </xdr:nvCxnSpPr>
      <xdr:spPr>
        <a:xfrm flipH="1">
          <a:off x="9946821" y="1632312"/>
          <a:ext cx="0" cy="1048457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830034</xdr:colOff>
      <xdr:row>1</xdr:row>
      <xdr:rowOff>163286</xdr:rowOff>
    </xdr:from>
    <xdr:to>
      <xdr:col>14</xdr:col>
      <xdr:colOff>827494</xdr:colOff>
      <xdr:row>6</xdr:row>
      <xdr:rowOff>54429</xdr:rowOff>
    </xdr:to>
    <xdr:sp macro="" textlink="">
      <xdr:nvSpPr>
        <xdr:cNvPr id="14" name="Rounded Rectangle 13">
          <a:extLst>
            <a:ext uri="{FF2B5EF4-FFF2-40B4-BE49-F238E27FC236}">
              <a16:creationId xmlns:a16="http://schemas.microsoft.com/office/drawing/2014/main" id="{00000000-0008-0000-0400-00000E000000}"/>
            </a:ext>
          </a:extLst>
        </xdr:cNvPr>
        <xdr:cNvSpPr/>
      </xdr:nvSpPr>
      <xdr:spPr>
        <a:xfrm>
          <a:off x="9280070" y="353786"/>
          <a:ext cx="3576138" cy="84364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15</xdr:col>
      <xdr:colOff>176893</xdr:colOff>
      <xdr:row>1</xdr:row>
      <xdr:rowOff>176893</xdr:rowOff>
    </xdr:from>
    <xdr:to>
      <xdr:col>16</xdr:col>
      <xdr:colOff>398689</xdr:colOff>
      <xdr:row>6</xdr:row>
      <xdr:rowOff>40368</xdr:rowOff>
    </xdr:to>
    <xdr:sp macro="" textlink="">
      <xdr:nvSpPr>
        <xdr:cNvPr id="8" name="Rounded Rectangle 6">
          <a:hlinkClick xmlns:r="http://schemas.openxmlformats.org/officeDocument/2006/relationships" r:id="rId2"/>
          <a:extLst>
            <a:ext uri="{FF2B5EF4-FFF2-40B4-BE49-F238E27FC236}">
              <a16:creationId xmlns:a16="http://schemas.microsoft.com/office/drawing/2014/main" id="{C1DDA4E3-E51C-4757-B72A-C6CB94D2A1FC}"/>
            </a:ext>
          </a:extLst>
        </xdr:cNvPr>
        <xdr:cNvSpPr/>
      </xdr:nvSpPr>
      <xdr:spPr>
        <a:xfrm>
          <a:off x="13335000" y="367393"/>
          <a:ext cx="1378403" cy="815975"/>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Check</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99219</xdr:colOff>
      <xdr:row>1</xdr:row>
      <xdr:rowOff>128134</xdr:rowOff>
    </xdr:from>
    <xdr:to>
      <xdr:col>3</xdr:col>
      <xdr:colOff>333375</xdr:colOff>
      <xdr:row>8</xdr:row>
      <xdr:rowOff>31750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2854F5C7-C0B9-4C88-80BB-5A2485C24DB3}"/>
            </a:ext>
          </a:extLst>
        </xdr:cNvPr>
        <xdr:cNvSpPr/>
      </xdr:nvSpPr>
      <xdr:spPr>
        <a:xfrm>
          <a:off x="708819" y="318634"/>
          <a:ext cx="1453356" cy="1237116"/>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4</xdr:col>
      <xdr:colOff>539750</xdr:colOff>
      <xdr:row>1</xdr:row>
      <xdr:rowOff>142875</xdr:rowOff>
    </xdr:from>
    <xdr:to>
      <xdr:col>13</xdr:col>
      <xdr:colOff>530678</xdr:colOff>
      <xdr:row>7</xdr:row>
      <xdr:rowOff>63500</xdr:rowOff>
    </xdr:to>
    <xdr:sp macro="" textlink="">
      <xdr:nvSpPr>
        <xdr:cNvPr id="3" name="Rounded Rectangle 1">
          <a:extLst>
            <a:ext uri="{FF2B5EF4-FFF2-40B4-BE49-F238E27FC236}">
              <a16:creationId xmlns:a16="http://schemas.microsoft.com/office/drawing/2014/main" id="{D0B8BAF5-799C-46BC-9029-9DD353F472EE}"/>
            </a:ext>
          </a:extLst>
        </xdr:cNvPr>
        <xdr:cNvSpPr/>
      </xdr:nvSpPr>
      <xdr:spPr>
        <a:xfrm>
          <a:off x="2978150" y="333375"/>
          <a:ext cx="5477328" cy="106362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Check 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4</a:t>
          </a:r>
          <a:r>
            <a:rPr lang="en-US" sz="3200" b="1">
              <a:solidFill>
                <a:schemeClr val="accent2">
                  <a:lumMod val="50000"/>
                </a:schemeClr>
              </a:solidFill>
              <a:latin typeface="Lucida Bright" panose="02040602050505020304" pitchFamily="18" charset="0"/>
            </a:rPr>
            <a:t> </a:t>
          </a:r>
          <a:r>
            <a:rPr lang="en-US" sz="3200" b="1">
              <a:solidFill>
                <a:schemeClr val="accent4">
                  <a:lumMod val="50000"/>
                </a:schemeClr>
              </a:solidFill>
              <a:latin typeface="Lucida Bright" panose="02040602050505020304" pitchFamily="18" charset="0"/>
            </a:rPr>
            <a:t> </a:t>
          </a:r>
        </a:p>
      </xdr:txBody>
    </xdr:sp>
    <xdr:clientData/>
  </xdr:twoCellAnchor>
  <xdr:twoCellAnchor>
    <xdr:from>
      <xdr:col>15</xdr:col>
      <xdr:colOff>244928</xdr:colOff>
      <xdr:row>1</xdr:row>
      <xdr:rowOff>102053</xdr:rowOff>
    </xdr:from>
    <xdr:to>
      <xdr:col>15</xdr:col>
      <xdr:colOff>244928</xdr:colOff>
      <xdr:row>54</xdr:row>
      <xdr:rowOff>25218</xdr:rowOff>
    </xdr:to>
    <xdr:cxnSp macro="">
      <xdr:nvCxnSpPr>
        <xdr:cNvPr id="4" name="Straight Connector 3">
          <a:extLst>
            <a:ext uri="{FF2B5EF4-FFF2-40B4-BE49-F238E27FC236}">
              <a16:creationId xmlns:a16="http://schemas.microsoft.com/office/drawing/2014/main" id="{D79A8A35-0ED5-4EA1-B39B-A04831DC6FE4}"/>
            </a:ext>
          </a:extLst>
        </xdr:cNvPr>
        <xdr:cNvCxnSpPr/>
      </xdr:nvCxnSpPr>
      <xdr:spPr>
        <a:xfrm flipH="1">
          <a:off x="9497785" y="292553"/>
          <a:ext cx="0" cy="1001966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410482</xdr:colOff>
      <xdr:row>3</xdr:row>
      <xdr:rowOff>70304</xdr:rowOff>
    </xdr:from>
    <xdr:to>
      <xdr:col>20</xdr:col>
      <xdr:colOff>13335</xdr:colOff>
      <xdr:row>7</xdr:row>
      <xdr:rowOff>40277</xdr:rowOff>
    </xdr:to>
    <xdr:sp macro="" textlink="">
      <xdr:nvSpPr>
        <xdr:cNvPr id="5" name="Rounded Rectangle 7">
          <a:extLst>
            <a:ext uri="{FF2B5EF4-FFF2-40B4-BE49-F238E27FC236}">
              <a16:creationId xmlns:a16="http://schemas.microsoft.com/office/drawing/2014/main" id="{D398DC21-103A-4417-B616-2EAF356F609A}"/>
            </a:ext>
          </a:extLst>
        </xdr:cNvPr>
        <xdr:cNvSpPr/>
      </xdr:nvSpPr>
      <xdr:spPr>
        <a:xfrm>
          <a:off x="10275661" y="641804"/>
          <a:ext cx="3589745" cy="73197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0</xdr:col>
      <xdr:colOff>605518</xdr:colOff>
      <xdr:row>11</xdr:row>
      <xdr:rowOff>170089</xdr:rowOff>
    </xdr:from>
    <xdr:to>
      <xdr:col>14</xdr:col>
      <xdr:colOff>546554</xdr:colOff>
      <xdr:row>29</xdr:row>
      <xdr:rowOff>136071</xdr:rowOff>
    </xdr:to>
    <xdr:sp macro="" textlink="">
      <xdr:nvSpPr>
        <xdr:cNvPr id="6" name="TextBox 5">
          <a:extLst>
            <a:ext uri="{FF2B5EF4-FFF2-40B4-BE49-F238E27FC236}">
              <a16:creationId xmlns:a16="http://schemas.microsoft.com/office/drawing/2014/main" id="{64981A57-9398-4E27-A3AA-34FB21CA6B74}"/>
            </a:ext>
          </a:extLst>
        </xdr:cNvPr>
        <xdr:cNvSpPr txBox="1"/>
      </xdr:nvSpPr>
      <xdr:spPr>
        <a:xfrm>
          <a:off x="605518" y="2265589"/>
          <a:ext cx="8475436" cy="339498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rPr>
            <a:t>Lund 210</a:t>
          </a:r>
        </a:p>
        <a:p>
          <a:r>
            <a:rPr lang="en-US" sz="2400" baseline="0">
              <a:latin typeface="Lucida Bright" panose="02040602050505020304" pitchFamily="18" charset="0"/>
            </a:rPr>
            <a:t>The weekly incomes of shift foremen in the glass industry follow the normal probability distribution with a mean of </a:t>
          </a:r>
          <a:r>
            <a:rPr lang="en-US" sz="2400" b="1" baseline="0">
              <a:solidFill>
                <a:srgbClr val="C00000"/>
              </a:solidFill>
              <a:latin typeface="Lucida Bright" panose="02040602050505020304" pitchFamily="18" charset="0"/>
            </a:rPr>
            <a:t>$1,000 </a:t>
          </a:r>
          <a:r>
            <a:rPr lang="en-US" sz="2400" baseline="0">
              <a:latin typeface="Lucida Bright" panose="02040602050505020304" pitchFamily="18" charset="0"/>
            </a:rPr>
            <a:t>and a standard deviation of </a:t>
          </a:r>
          <a:r>
            <a:rPr lang="en-US" sz="2400" b="1" baseline="0">
              <a:solidFill>
                <a:srgbClr val="C00000"/>
              </a:solidFill>
              <a:latin typeface="Lucida Bright" panose="02040602050505020304" pitchFamily="18" charset="0"/>
            </a:rPr>
            <a:t>$100</a:t>
          </a:r>
          <a:r>
            <a:rPr lang="en-US" sz="2400" baseline="0">
              <a:latin typeface="Lucida Bright" panose="02040602050505020304" pitchFamily="18" charset="0"/>
            </a:rPr>
            <a:t>.</a:t>
          </a:r>
        </a:p>
        <a:p>
          <a:endParaRPr lang="en-US" sz="2400" baseline="0">
            <a:latin typeface="Lucida Bright" panose="02040602050505020304" pitchFamily="18" charset="0"/>
          </a:endParaRPr>
        </a:p>
        <a:p>
          <a:r>
            <a:rPr lang="en-US" sz="2400" baseline="0">
              <a:latin typeface="Lucida Bright" panose="02040602050505020304" pitchFamily="18" charset="0"/>
            </a:rPr>
            <a:t>What is the probability of selecting a shift foreman in the glass industry whose income is between </a:t>
          </a:r>
          <a:r>
            <a:rPr lang="en-US" sz="2400" b="1" baseline="0">
              <a:solidFill>
                <a:srgbClr val="C00000"/>
              </a:solidFill>
              <a:latin typeface="Lucida Bright" panose="02040602050505020304" pitchFamily="18" charset="0"/>
            </a:rPr>
            <a:t>$790 </a:t>
          </a:r>
          <a:r>
            <a:rPr lang="en-US" sz="2400" baseline="0">
              <a:latin typeface="Lucida Bright" panose="02040602050505020304" pitchFamily="18" charset="0"/>
            </a:rPr>
            <a:t>and </a:t>
          </a:r>
          <a:r>
            <a:rPr lang="en-US" sz="2400" b="1" baseline="0">
              <a:solidFill>
                <a:srgbClr val="C00000"/>
              </a:solidFill>
              <a:latin typeface="Lucida Bright" panose="02040602050505020304" pitchFamily="18" charset="0"/>
            </a:rPr>
            <a:t>$1,000</a:t>
          </a:r>
          <a:r>
            <a:rPr lang="en-US" sz="2400" baseline="0">
              <a:latin typeface="Lucida Bright" panose="02040602050505020304" pitchFamily="18" charset="0"/>
            </a:rPr>
            <a:t>?</a:t>
          </a:r>
        </a:p>
      </xdr:txBody>
    </xdr:sp>
    <xdr:clientData/>
  </xdr:twoCellAnchor>
  <xdr:twoCellAnchor>
    <xdr:from>
      <xdr:col>15</xdr:col>
      <xdr:colOff>421822</xdr:colOff>
      <xdr:row>9</xdr:row>
      <xdr:rowOff>163286</xdr:rowOff>
    </xdr:from>
    <xdr:to>
      <xdr:col>22</xdr:col>
      <xdr:colOff>27214</xdr:colOff>
      <xdr:row>31</xdr:row>
      <xdr:rowOff>81644</xdr:rowOff>
    </xdr:to>
    <xdr:sp macro="" textlink="">
      <xdr:nvSpPr>
        <xdr:cNvPr id="7" name="TextBox 6">
          <a:extLst>
            <a:ext uri="{FF2B5EF4-FFF2-40B4-BE49-F238E27FC236}">
              <a16:creationId xmlns:a16="http://schemas.microsoft.com/office/drawing/2014/main" id="{5A2BE54A-49F6-43C2-BB55-0A2D80678DAE}"/>
            </a:ext>
          </a:extLst>
        </xdr:cNvPr>
        <xdr:cNvSpPr txBox="1"/>
      </xdr:nvSpPr>
      <xdr:spPr>
        <a:xfrm>
          <a:off x="9674679" y="1877786"/>
          <a:ext cx="5932714" cy="410935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For $790</a:t>
          </a:r>
        </a:p>
        <a:p>
          <a:r>
            <a:rPr lang="en-US" sz="2400" baseline="0">
              <a:latin typeface="Lucida Bright" panose="02040602050505020304" pitchFamily="18" charset="0"/>
            </a:rPr>
            <a:t>z = (x - </a:t>
          </a:r>
          <a:r>
            <a:rPr lang="el-GR" sz="2400" baseline="0">
              <a:latin typeface="Times New Roman" panose="02020603050405020304" pitchFamily="18" charset="0"/>
              <a:cs typeface="Times New Roman" panose="02020603050405020304" pitchFamily="18" charset="0"/>
            </a:rPr>
            <a:t>μ</a:t>
          </a:r>
          <a:r>
            <a:rPr lang="en-US" sz="2400" baseline="0">
              <a:latin typeface="Lucida Bright" panose="02040602050505020304" pitchFamily="18" charset="0"/>
              <a:cs typeface="Times New Roman" panose="02020603050405020304" pitchFamily="18" charset="0"/>
            </a:rPr>
            <a:t>)</a:t>
          </a:r>
          <a:r>
            <a:rPr lang="en-US" sz="2000" baseline="0">
              <a:latin typeface="Lucida Bright" panose="02040602050505020304" pitchFamily="18" charset="0"/>
              <a:cs typeface="Times New Roman" panose="02020603050405020304" pitchFamily="18" charset="0"/>
            </a:rPr>
            <a:t>/</a:t>
          </a:r>
          <a:r>
            <a:rPr lang="el-GR" sz="2000" baseline="0">
              <a:solidFill>
                <a:schemeClr val="dk1"/>
              </a:solidFill>
              <a:effectLst/>
              <a:latin typeface="+mn-lt"/>
              <a:ea typeface="+mn-ea"/>
              <a:cs typeface="+mn-cs"/>
            </a:rPr>
            <a:t>σ</a:t>
          </a:r>
          <a:r>
            <a:rPr lang="en-US" sz="2000" baseline="0">
              <a:latin typeface="Lucida Bright" panose="02040602050505020304" pitchFamily="18" charset="0"/>
              <a:cs typeface="Times New Roman" panose="02020603050405020304" pitchFamily="18" charset="0"/>
            </a:rPr>
            <a:t> </a:t>
          </a:r>
          <a:r>
            <a:rPr lang="en-US" sz="2400" baseline="0">
              <a:latin typeface="Lucida Bright" panose="02040602050505020304" pitchFamily="18" charset="0"/>
              <a:cs typeface="Times New Roman" panose="02020603050405020304" pitchFamily="18" charset="0"/>
            </a:rPr>
            <a:t>= ($790 -$1,000)/$100 =    </a:t>
          </a:r>
          <a:r>
            <a:rPr lang="en-US" sz="2400" baseline="0">
              <a:latin typeface="Times New Roman" panose="02020603050405020304" pitchFamily="18" charset="0"/>
              <a:cs typeface="Times New Roman" panose="02020603050405020304" pitchFamily="18" charset="0"/>
            </a:rPr>
            <a:t>-2.1</a:t>
          </a:r>
        </a:p>
        <a:p>
          <a:endParaRPr lang="en-US" sz="2400" baseline="0">
            <a:latin typeface="Times New Roman" panose="02020603050405020304" pitchFamily="18" charset="0"/>
            <a:cs typeface="Times New Roman" panose="02020603050405020304" pitchFamily="18" charset="0"/>
          </a:endParaRPr>
        </a:p>
        <a:p>
          <a:r>
            <a:rPr lang="en-US" sz="2400" baseline="0">
              <a:solidFill>
                <a:schemeClr val="dk1"/>
              </a:solidFill>
              <a:effectLst/>
              <a:latin typeface="Lucida Bright" panose="02040602050505020304" pitchFamily="18" charset="0"/>
              <a:ea typeface="+mn-ea"/>
              <a:cs typeface="+mn-cs"/>
            </a:rPr>
            <a:t>For $1,000</a:t>
          </a:r>
          <a:endParaRPr lang="en-US" sz="2400">
            <a:effectLst/>
            <a:latin typeface="Lucida Bright" panose="02040602050505020304" pitchFamily="18" charset="0"/>
          </a:endParaRPr>
        </a:p>
        <a:p>
          <a:r>
            <a:rPr lang="en-US" sz="2400" baseline="0">
              <a:solidFill>
                <a:schemeClr val="dk1"/>
              </a:solidFill>
              <a:effectLst/>
              <a:latin typeface="Lucida Bright" panose="02040602050505020304" pitchFamily="18" charset="0"/>
              <a:ea typeface="+mn-ea"/>
              <a:cs typeface="+mn-cs"/>
            </a:rPr>
            <a:t>z = (x - </a:t>
          </a:r>
          <a:r>
            <a:rPr lang="el-GR" sz="2400" baseline="0">
              <a:solidFill>
                <a:schemeClr val="dk1"/>
              </a:solidFill>
              <a:effectLst/>
              <a:latin typeface="+mn-lt"/>
              <a:ea typeface="+mn-ea"/>
              <a:cs typeface="+mn-cs"/>
            </a:rPr>
            <a:t>μ</a:t>
          </a:r>
          <a:r>
            <a:rPr lang="en-US" sz="2400" baseline="0">
              <a:solidFill>
                <a:schemeClr val="dk1"/>
              </a:solidFill>
              <a:effectLst/>
              <a:latin typeface="Lucida Bright" panose="02040602050505020304" pitchFamily="18" charset="0"/>
              <a:ea typeface="+mn-ea"/>
              <a:cs typeface="+mn-cs"/>
            </a:rPr>
            <a:t>)/</a:t>
          </a:r>
          <a:r>
            <a:rPr lang="el-GR" sz="2800" baseline="0">
              <a:solidFill>
                <a:schemeClr val="dk1"/>
              </a:solidFill>
              <a:effectLst/>
              <a:latin typeface="+mn-lt"/>
              <a:ea typeface="+mn-ea"/>
              <a:cs typeface="+mn-cs"/>
            </a:rPr>
            <a:t>σ</a:t>
          </a:r>
          <a:r>
            <a:rPr lang="en-US" sz="2400" baseline="0">
              <a:solidFill>
                <a:schemeClr val="dk1"/>
              </a:solidFill>
              <a:effectLst/>
              <a:latin typeface="Lucida Bright" panose="02040602050505020304" pitchFamily="18" charset="0"/>
              <a:ea typeface="+mn-ea"/>
              <a:cs typeface="+mn-cs"/>
            </a:rPr>
            <a:t> = ($1,000 -$1,000)/$100 = 0</a:t>
          </a:r>
          <a:endParaRPr lang="en-US" sz="2400">
            <a:effectLst/>
            <a:latin typeface="Lucida Bright" panose="02040602050505020304" pitchFamily="18" charset="0"/>
          </a:endParaRPr>
        </a:p>
        <a:p>
          <a:endParaRPr lang="en-US" sz="2400" baseline="0">
            <a:latin typeface="Lucida Bright" panose="02040602050505020304" pitchFamily="18" charset="0"/>
          </a:endParaRPr>
        </a:p>
        <a:p>
          <a:r>
            <a:rPr lang="en-US" sz="2400" baseline="0">
              <a:latin typeface="Lucida Bright" panose="02040602050505020304" pitchFamily="18" charset="0"/>
            </a:rPr>
            <a:t>NORMSDIST(-2.1,1) = </a:t>
          </a:r>
          <a:r>
            <a:rPr lang="en-US" sz="2400" b="1" baseline="0">
              <a:solidFill>
                <a:srgbClr val="C00000"/>
              </a:solidFill>
              <a:latin typeface="Lucida Bright" panose="02040602050505020304" pitchFamily="18" charset="0"/>
            </a:rPr>
            <a:t>0.0179</a:t>
          </a:r>
        </a:p>
        <a:p>
          <a:endParaRPr lang="en-US" sz="2400" baseline="0">
            <a:latin typeface="Lucida Bright" panose="02040602050505020304" pitchFamily="18" charset="0"/>
          </a:endParaRPr>
        </a:p>
        <a:p>
          <a:r>
            <a:rPr lang="en-US" sz="2400" baseline="0">
              <a:latin typeface="Lucida Bright" panose="02040602050505020304" pitchFamily="18" charset="0"/>
            </a:rPr>
            <a:t>NORMSDIST (0,1) = </a:t>
          </a:r>
          <a:r>
            <a:rPr lang="en-US" sz="2400" b="1" baseline="0">
              <a:solidFill>
                <a:srgbClr val="C00000"/>
              </a:solidFill>
              <a:latin typeface="Lucida Bright" panose="02040602050505020304" pitchFamily="18" charset="0"/>
            </a:rPr>
            <a:t>0.5000</a:t>
          </a:r>
        </a:p>
      </xdr:txBody>
    </xdr:sp>
    <xdr:clientData/>
  </xdr:twoCellAnchor>
  <xdr:twoCellAnchor editAs="oneCell">
    <xdr:from>
      <xdr:col>15</xdr:col>
      <xdr:colOff>489857</xdr:colOff>
      <xdr:row>32</xdr:row>
      <xdr:rowOff>108858</xdr:rowOff>
    </xdr:from>
    <xdr:to>
      <xdr:col>22</xdr:col>
      <xdr:colOff>95250</xdr:colOff>
      <xdr:row>52</xdr:row>
      <xdr:rowOff>57358</xdr:rowOff>
    </xdr:to>
    <xdr:pic>
      <xdr:nvPicPr>
        <xdr:cNvPr id="8" name="Picture 7" descr="6.5.1. What do we mean by &quot;Normal&quot; data?">
          <a:extLst>
            <a:ext uri="{FF2B5EF4-FFF2-40B4-BE49-F238E27FC236}">
              <a16:creationId xmlns:a16="http://schemas.microsoft.com/office/drawing/2014/main" id="{8BBEC991-EA45-438E-A445-6398670A02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42714" y="6204858"/>
          <a:ext cx="5932715" cy="3758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476250</xdr:colOff>
      <xdr:row>37</xdr:row>
      <xdr:rowOff>81643</xdr:rowOff>
    </xdr:from>
    <xdr:to>
      <xdr:col>18</xdr:col>
      <xdr:colOff>503464</xdr:colOff>
      <xdr:row>51</xdr:row>
      <xdr:rowOff>163286</xdr:rowOff>
    </xdr:to>
    <xdr:cxnSp macro="">
      <xdr:nvCxnSpPr>
        <xdr:cNvPr id="10" name="Straight Connector 9">
          <a:extLst>
            <a:ext uri="{FF2B5EF4-FFF2-40B4-BE49-F238E27FC236}">
              <a16:creationId xmlns:a16="http://schemas.microsoft.com/office/drawing/2014/main" id="{BC88589F-0C8E-4366-8AF8-9CD0F68498C6}"/>
            </a:ext>
          </a:extLst>
        </xdr:cNvPr>
        <xdr:cNvCxnSpPr/>
      </xdr:nvCxnSpPr>
      <xdr:spPr>
        <a:xfrm flipH="1">
          <a:off x="11797393" y="7130143"/>
          <a:ext cx="27214" cy="274864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244930</xdr:colOff>
      <xdr:row>52</xdr:row>
      <xdr:rowOff>81643</xdr:rowOff>
    </xdr:from>
    <xdr:ext cx="653142" cy="342786"/>
    <xdr:sp macro="" textlink="">
      <xdr:nvSpPr>
        <xdr:cNvPr id="12" name="TextBox 11">
          <a:extLst>
            <a:ext uri="{FF2B5EF4-FFF2-40B4-BE49-F238E27FC236}">
              <a16:creationId xmlns:a16="http://schemas.microsoft.com/office/drawing/2014/main" id="{CC7C984F-D92F-4DB6-A4EC-604AB8BCF36C}"/>
            </a:ext>
          </a:extLst>
        </xdr:cNvPr>
        <xdr:cNvSpPr txBox="1"/>
      </xdr:nvSpPr>
      <xdr:spPr>
        <a:xfrm>
          <a:off x="11566073" y="9987643"/>
          <a:ext cx="65314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b="1">
              <a:solidFill>
                <a:schemeClr val="tx2">
                  <a:lumMod val="50000"/>
                </a:schemeClr>
              </a:solidFill>
            </a:rPr>
            <a:t>-2.1</a:t>
          </a:r>
        </a:p>
      </xdr:txBody>
    </xdr:sp>
    <xdr:clientData/>
  </xdr:oneCellAnchor>
  <xdr:oneCellAnchor>
    <xdr:from>
      <xdr:col>18</xdr:col>
      <xdr:colOff>1006928</xdr:colOff>
      <xdr:row>52</xdr:row>
      <xdr:rowOff>108857</xdr:rowOff>
    </xdr:from>
    <xdr:ext cx="489858" cy="342786"/>
    <xdr:sp macro="" textlink="">
      <xdr:nvSpPr>
        <xdr:cNvPr id="14" name="TextBox 13">
          <a:extLst>
            <a:ext uri="{FF2B5EF4-FFF2-40B4-BE49-F238E27FC236}">
              <a16:creationId xmlns:a16="http://schemas.microsoft.com/office/drawing/2014/main" id="{A44A4140-C35C-4534-BA46-75833DF0C801}"/>
            </a:ext>
          </a:extLst>
        </xdr:cNvPr>
        <xdr:cNvSpPr txBox="1"/>
      </xdr:nvSpPr>
      <xdr:spPr>
        <a:xfrm>
          <a:off x="12328071" y="10014857"/>
          <a:ext cx="489858"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600" b="1">
              <a:solidFill>
                <a:schemeClr val="tx2">
                  <a:lumMod val="50000"/>
                </a:schemeClr>
              </a:solidFill>
            </a:rPr>
            <a:t>0</a:t>
          </a:r>
        </a:p>
      </xdr:txBody>
    </xdr:sp>
    <xdr:clientData/>
  </xdr:oneCellAnchor>
  <xdr:twoCellAnchor editAs="oneCell">
    <xdr:from>
      <xdr:col>18</xdr:col>
      <xdr:colOff>533297</xdr:colOff>
      <xdr:row>41</xdr:row>
      <xdr:rowOff>9480</xdr:rowOff>
    </xdr:from>
    <xdr:to>
      <xdr:col>18</xdr:col>
      <xdr:colOff>1291097</xdr:colOff>
      <xdr:row>50</xdr:row>
      <xdr:rowOff>48540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16" name="Ink 15">
              <a:extLst>
                <a:ext uri="{FF2B5EF4-FFF2-40B4-BE49-F238E27FC236}">
                  <a16:creationId xmlns:a16="http://schemas.microsoft.com/office/drawing/2014/main" id="{EFD28210-1E75-47E8-A245-BFD70EBEB62C}"/>
                </a:ext>
              </a:extLst>
            </xdr14:cNvPr>
            <xdr14:cNvContentPartPr/>
          </xdr14:nvContentPartPr>
          <xdr14:nvPr macro=""/>
          <xdr14:xfrm>
            <a:off x="11854440" y="7819980"/>
            <a:ext cx="757800" cy="1753560"/>
          </xdr14:xfrm>
        </xdr:contentPart>
      </mc:Choice>
      <mc:Fallback xmlns="">
        <xdr:pic>
          <xdr:nvPicPr>
            <xdr:cNvPr id="16" name="Ink 15">
              <a:extLst>
                <a:ext uri="{FF2B5EF4-FFF2-40B4-BE49-F238E27FC236}">
                  <a16:creationId xmlns:a16="http://schemas.microsoft.com/office/drawing/2014/main" id="{EFD28210-1E75-47E8-A245-BFD70EBEB62C}"/>
                </a:ext>
              </a:extLst>
            </xdr:cNvPr>
            <xdr:cNvPicPr/>
          </xdr:nvPicPr>
          <xdr:blipFill>
            <a:blip xmlns:r="http://schemas.openxmlformats.org/officeDocument/2006/relationships" r:embed="rId4"/>
            <a:stretch>
              <a:fillRect/>
            </a:stretch>
          </xdr:blipFill>
          <xdr:spPr>
            <a:xfrm>
              <a:off x="11836440" y="7783980"/>
              <a:ext cx="793440" cy="182520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10-24T01:06:45.584"/>
    </inkml:context>
    <inkml:brush xml:id="br0">
      <inkml:brushProperty name="width" value="0.1" units="cm"/>
      <inkml:brushProperty name="height" value="0.2" units="cm"/>
      <inkml:brushProperty name="color" value="#FF2500"/>
      <inkml:brushProperty name="tip" value="rectangle"/>
      <inkml:brushProperty name="rasterOp" value="maskPen"/>
      <inkml:brushProperty name="ignorePressure" value="1"/>
    </inkml:brush>
  </inkml:definitions>
  <inkml:trace contextRef="#ctx0" brushRef="#br0">1731 12,'0'-1,"0"1,0-1,0 1,0 0,0-1,0 1,0-1,0 1,0 0,0-1,0 1,0-1,0 1,0 0,1-1,-1 1,0 0,0-1,0 1,1 0,-1-1,0 1,1 0,-1-1,0 1,1 0,-1 0,0-1,1 1,-1 0,0 0,1 0,-1 0,0 0,1-1,-1 1,1 0,-1 0,1 0,20 7,17 19,-30-17,0 0,0-1,-1 2,0 0,0-1,-1 1,-1 1,0 0,0-1,-1 1,0 1,-1-1,2 18,0 11,-3 1,-4 64,1-66,0-19,-2 0,1 0,-2 0,-1-1,-1 1,0-1,-1-1,-1 1,-1-1,-23 34,23-39,-1-1,-1 1,0-1,0-1,-1 0,-1-1,0-1,0 1,-1-1,0-1,-1-2,0 1,0 0,-20 4,-16 1,34-9,0 0,0 2,0 0,1 1,-1 1,1 0,-28 18,25-13,-2 0,0 0,-29 9,25-10,-46 26,-205 124,267-156,1 1,-1-1,1 1,0 1,1 0,-1 0,2 0,-1 0,1 2,0-1,0 1,1-1,0 1,1 0,0 1,1-1,0 0,0 1,1 0,0 0,0 16,0-4,2-1,0 1,1-1,2 0,0 0,1 0,1 0,1-1,13 29,-1-12,2 0,2-1,1-1,2-1,1-2,1 1,2-3,63 51,-77-71,0-2,1 0,-1-1,1-1,1 0,-1-1,1 0,0-2,27 3,48 12,169 37,-239-49,0 2,-1 1,0-1,0 2,22 15,88 69,-127-91,0 0,0 0,0 0,-1 0,0 1,1 0,-1 0,-1 0,1 0,-1 0,1 1,-1-2,0 2,-1 0,1-1,-1 1,0 0,0 0,-1-1,1 10,-2-6,-1 0,1-2,-1 2,-1 0,1-1,-1 0,-1 0,1 0,-1-1,0 1,-1 0,-6 6,-15 15,-1 0,0-1,-3-3,0 0,-1-1,-1-2,-2-1,0-2,-48 19,-15 10,71-33,0-1,-48 16,-32 7,72-22,-1-3,0-1,0-1,-65 7,-163-17,170-3,-109 9,192-4,0 1,-1 1,1 0,0 0,0 1,0 0,1 1,-13 7,-70 54,54-35,-6-1,24-17,1 1,-30 28,43-36,1 0,0 0,0 1,0 0,1 0,0-1,1 1,0 1,0-1,0 1,1-1,-2 9,2-2,-1 2,2-1,0 0,1 0,0-1,1 2,1-2,1 1,0 1,0-2,2 0,0 0,1 0,0 0,1-1,1 1,0-2,19 24,5-5,0 0,3-2,0-2,1-2,2 0,45 19,142 73,-204-108,0-2,0 0,1-1,0-1,0-1,37 1,141-7,-80-2,-7 3,5-1,187 19,-264-11,66 18,-89-20,-1 3,0 0,0 1,0 1,-1 0,18 15,-12-9,-2-1,-1 0,0 1,26 29,-43-42,1 1,0 0,0 0,-1 0,0 0,0 1,0-1,0 1,0 0,-1-1,1 1,-1 0,0-1,-1 1,1 0,0 0,-1 0,0 0,0 0,0 0,-1 0,0-1,1 1,-1 0,0 0,-1 0,1 0,-3 5,-1-5,0 2,0-1,0-1,0 1,-1-1,0 0,0 0,0-1,0 0,-1 0,1 0,-8 2,-40 21,-2 16,37-27,1-1,-2-1,0 0,-1-2,0 0,-23 7,10-6,-13 6,-1-4,0 0,-1-4,-74 8,-36-1,-18 2,127-15,1 2,-87 21,76-14,-66 8,13-3,78-11,-1-1,-43 2,39-5,1 1,0 2,0 2,0 2,1 1,-59 25,59-21</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10-24T01:16:02.463"/>
    </inkml:context>
    <inkml:brush xml:id="br0">
      <inkml:brushProperty name="width" value="0.35" units="cm"/>
      <inkml:brushProperty name="height" value="2.1" units="cm"/>
      <inkml:brushProperty name="color" value="#E71224"/>
      <inkml:brushProperty name="ignorePressure" value="1"/>
      <inkml:brushProperty name="inkEffects" value="pencil"/>
    </inkml:brush>
  </inkml:definitions>
  <inkml:trace contextRef="#ctx0" brushRef="#br0">0 0,'0'0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10-24T01:50:33.500"/>
    </inkml:context>
    <inkml:brush xml:id="br0">
      <inkml:brushProperty name="width" value="0.35" units="cm"/>
      <inkml:brushProperty name="height" value="2.1" units="cm"/>
      <inkml:brushProperty name="color" value="#E71224"/>
      <inkml:brushProperty name="ignorePressure" value="1"/>
      <inkml:brushProperty name="inkEffects" value="pencil"/>
    </inkml:brush>
  </inkml:definitions>
  <inkml:trace contextRef="#ctx0" brushRef="#br0">10 0,'-7'0,"5"0,9 7,9 1,9 0,0 5,2 0,-3 5,-6 5,-6 6,-5 3,-10 4,-11 2,-10-6,0-2,3 1,6 1,5 2,4 1,10-5,17-8,11-7,14-7,4 2,1 6,-1 6,-4 7,-3-3,-2 2,-2 1,-8 3,-8 3,-9 1,-7 1,-10 1,-12-6,-3-2,-5 0,-5-5,-4 0,4 1,-1-2,-1-6,4 0,1-3,4 3,-1-2,-3 2,-4-1,-3-3,4 7,7 8,6 12,6 5,5 7,3 2,8-9,9-13,9-11,5-10,6-6,2-5,1-3,1 0,-1 0,0 0,0 0,-1 1,0 1,0-1,0 1,0 0,0 1,-1-1,1 0,0 0,0 0,-1 0,1 0,0 0,6 0,2 0,7 0,0 0,-3 0,-2 6,-4 3,-9 6,-11 6,-9 7,-7 5,-5 3,-3 2,-8 1,-9 0,-8-7,-7-8,-3-9,-3-7,-1-4,-1-3,1-2,-1-1,2 0,-1 1,1 0,-6 0,-2 1,-7 0,1 0,1 0,4 0,3 0,2 0,3 0,1 0,1 0,-1 0,1 13,0 4,0-1,6 4,1 4,7 5,7 4,6 3,5 1,3 2,9-7,15-8,11-8,13-8,10-4,4-3,-4-2,-3-1,-5 1,-5-1,4 1,1 1,-3-1,-1 1,-3 0,-1 0,-1 0,-1 0,-1 0,1 0,-1 0,1 0,-1 0,1 0,0 0,0 0,-1 0,1 0,0 0,-1 0,8 0,1 0,6 0,1 0,5 0,-3 0,4 0,-3 0,3 0,-3 0,2 0,-2 0,-4 0,-5 0,-4 0,-3 0,-1 0,-2 0,0 0,0 0,0 0,0 0,-6 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9"/>
  <sheetViews>
    <sheetView showRowColHeaders="0" tabSelected="1" zoomScale="60" zoomScaleNormal="60" workbookViewId="0"/>
  </sheetViews>
  <sheetFormatPr defaultColWidth="9.109375" defaultRowHeight="14.4" x14ac:dyDescent="0.3"/>
  <cols>
    <col min="1" max="16384" width="9.109375" style="12"/>
  </cols>
  <sheetData>
    <row r="1" spans="1:1" x14ac:dyDescent="0.3">
      <c r="A1" s="12" t="s">
        <v>0</v>
      </c>
    </row>
    <row r="22" spans="5:9" x14ac:dyDescent="0.3">
      <c r="E22" s="27"/>
      <c r="F22" s="27"/>
      <c r="G22" s="27"/>
      <c r="H22" s="27"/>
      <c r="I22" s="27"/>
    </row>
    <row r="23" spans="5:9" x14ac:dyDescent="0.3">
      <c r="E23" s="27"/>
      <c r="F23" s="27"/>
      <c r="G23" s="27"/>
      <c r="H23" s="27"/>
      <c r="I23" s="27"/>
    </row>
    <row r="24" spans="5:9" x14ac:dyDescent="0.3">
      <c r="E24" s="27"/>
      <c r="F24" s="27"/>
      <c r="G24" s="27"/>
      <c r="H24" s="27"/>
      <c r="I24" s="27"/>
    </row>
    <row r="25" spans="5:9" x14ac:dyDescent="0.3">
      <c r="E25" s="27"/>
      <c r="F25" s="27"/>
      <c r="G25" s="27"/>
      <c r="H25" s="27"/>
      <c r="I25" s="27"/>
    </row>
    <row r="26" spans="5:9" x14ac:dyDescent="0.3">
      <c r="E26" s="27"/>
      <c r="F26" s="27"/>
      <c r="G26" s="27"/>
      <c r="H26" s="27"/>
      <c r="I26" s="27"/>
    </row>
    <row r="27" spans="5:9" x14ac:dyDescent="0.3">
      <c r="E27" s="27"/>
      <c r="F27" s="27"/>
      <c r="G27" s="27"/>
      <c r="H27" s="27"/>
      <c r="I27" s="27"/>
    </row>
    <row r="28" spans="5:9" x14ac:dyDescent="0.3">
      <c r="E28" s="27"/>
      <c r="F28" s="27"/>
      <c r="G28" s="27"/>
      <c r="H28" s="27"/>
      <c r="I28" s="27"/>
    </row>
    <row r="29" spans="5:9" x14ac:dyDescent="0.3">
      <c r="E29" s="27"/>
      <c r="F29" s="27"/>
      <c r="G29" s="27"/>
      <c r="H29" s="27"/>
      <c r="I29" s="27"/>
    </row>
  </sheetData>
  <sheetProtection algorithmName="SHA-512" hashValue="1sVPfyCpqtSNavN4+v+N7VrtKBl89JtPlfkdWnoNpSmJWpeXbzvHt5+QvvORfL3ecZLwf+EU200sIKT0zbo+Yw==" saltValue="YSxvFHjxwvUZQalvC48AGw==" spinCount="100000" sheet="1" objects="1" scenarios="1"/>
  <mergeCells count="1">
    <mergeCell ref="E22:I29"/>
  </mergeCells>
  <pageMargins left="0.7" right="0.7" top="0.75" bottom="0.75" header="0.3" footer="0.3"/>
  <pageSetup scale="4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O31:S50"/>
  <sheetViews>
    <sheetView showRowColHeaders="0" zoomScale="70" zoomScaleNormal="70" workbookViewId="0"/>
  </sheetViews>
  <sheetFormatPr defaultColWidth="9.109375" defaultRowHeight="14.4" x14ac:dyDescent="0.3"/>
  <cols>
    <col min="1" max="14" width="9.109375" style="10"/>
    <col min="15" max="15" width="10.33203125" style="10" customWidth="1"/>
    <col min="16" max="16" width="9.109375" style="10"/>
    <col min="17" max="17" width="12.5546875" style="10" bestFit="1" customWidth="1"/>
    <col min="18" max="18" width="9.109375" style="10"/>
    <col min="19" max="19" width="20.6640625" style="10" customWidth="1"/>
    <col min="20" max="20" width="17.109375" style="10" customWidth="1"/>
    <col min="21" max="21" width="16.6640625" style="10" customWidth="1"/>
    <col min="22" max="22" width="9.109375" style="10"/>
    <col min="23" max="23" width="20.5546875" style="10" customWidth="1"/>
    <col min="24" max="16384" width="9.109375" style="10"/>
  </cols>
  <sheetData>
    <row r="31" spans="15:19" x14ac:dyDescent="0.3">
      <c r="O31" s="11"/>
      <c r="S31" s="11"/>
    </row>
    <row r="33" spans="19:19" x14ac:dyDescent="0.3">
      <c r="S33" s="11"/>
    </row>
    <row r="50" spans="19:19" x14ac:dyDescent="0.3">
      <c r="S50" s="11"/>
    </row>
  </sheetData>
  <pageMargins left="0.7" right="0.7" top="0.75" bottom="0.75" header="0.3" footer="0.3"/>
  <pageSetup scale="4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B6119-672E-4EFE-9EA9-A15FA6ED6DBA}">
  <sheetPr>
    <pageSetUpPr fitToPage="1"/>
  </sheetPr>
  <dimension ref="M12:U45"/>
  <sheetViews>
    <sheetView zoomScale="70" zoomScaleNormal="7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8.33203125" style="3" customWidth="1"/>
    <col min="8" max="8" width="18.6640625" style="3" customWidth="1"/>
    <col min="9" max="9" width="7.33203125" style="3" customWidth="1"/>
    <col min="10" max="10" width="23.5546875" style="3" customWidth="1"/>
    <col min="11" max="11" width="19.33203125" style="3" customWidth="1"/>
    <col min="12" max="13" width="16.6640625" style="3" customWidth="1"/>
    <col min="14" max="14" width="4.5546875" style="3" customWidth="1"/>
    <col min="15" max="15" width="11.5546875" style="3" customWidth="1"/>
    <col min="16" max="16" width="6.5546875" style="3" customWidth="1"/>
    <col min="17" max="17" width="9" style="3" customWidth="1"/>
    <col min="18" max="18" width="12.109375" style="3" customWidth="1"/>
    <col min="19" max="19" width="10.88671875" style="3" customWidth="1"/>
    <col min="20" max="20" width="11.44140625" style="3" customWidth="1"/>
    <col min="21" max="21" width="9.6640625" style="3" customWidth="1"/>
    <col min="22" max="22" width="11.6640625" style="3" customWidth="1"/>
    <col min="23" max="23" width="9.88671875" style="3" customWidth="1"/>
    <col min="24" max="24" width="10" style="3" customWidth="1"/>
    <col min="25" max="16384" width="9.109375" style="3"/>
  </cols>
  <sheetData>
    <row r="12" spans="19:20" x14ac:dyDescent="0.3">
      <c r="S12" s="37"/>
      <c r="T12" s="37"/>
    </row>
    <row r="13" spans="19:20" x14ac:dyDescent="0.3">
      <c r="S13" s="37"/>
      <c r="T13" s="37"/>
    </row>
    <row r="21" ht="21" customHeight="1" x14ac:dyDescent="0.3"/>
    <row r="22" ht="33.75" customHeight="1" x14ac:dyDescent="0.3"/>
    <row r="23" ht="27" customHeight="1" x14ac:dyDescent="0.3"/>
    <row r="24" ht="21" customHeight="1" x14ac:dyDescent="0.3"/>
    <row r="25" ht="21" customHeight="1" x14ac:dyDescent="0.3"/>
    <row r="26" ht="21" customHeight="1" x14ac:dyDescent="0.3"/>
    <row r="27" ht="21" customHeight="1" x14ac:dyDescent="0.3"/>
    <row r="28" ht="53.25" customHeight="1" x14ac:dyDescent="0.3"/>
    <row r="29" ht="21" customHeight="1" x14ac:dyDescent="0.3"/>
    <row r="30" ht="25.2" customHeight="1" x14ac:dyDescent="0.3"/>
    <row r="31" ht="22.95" customHeight="1" x14ac:dyDescent="0.3"/>
    <row r="32" ht="21.6" customHeight="1" x14ac:dyDescent="0.3"/>
    <row r="33" spans="13:21" ht="29.25" customHeight="1" x14ac:dyDescent="0.3"/>
    <row r="34" spans="13:21" x14ac:dyDescent="0.3">
      <c r="P34" s="38">
        <f>NORMSINV(0.04)</f>
        <v>-1.7506860712521695</v>
      </c>
      <c r="Q34" s="39"/>
    </row>
    <row r="35" spans="13:21" ht="22.95" customHeight="1" x14ac:dyDescent="0.3">
      <c r="P35" s="40"/>
      <c r="Q35" s="41"/>
    </row>
    <row r="36" spans="13:21" ht="19.2" customHeight="1" x14ac:dyDescent="0.3"/>
    <row r="37" spans="13:21" ht="18" customHeight="1" x14ac:dyDescent="0.3">
      <c r="M37" s="2"/>
    </row>
    <row r="38" spans="13:21" ht="21" customHeight="1" x14ac:dyDescent="0.3">
      <c r="M38" s="4"/>
    </row>
    <row r="39" spans="13:21" x14ac:dyDescent="0.3">
      <c r="M39" s="4"/>
    </row>
    <row r="40" spans="13:21" x14ac:dyDescent="0.3">
      <c r="M40" s="4"/>
    </row>
    <row r="41" spans="13:21" x14ac:dyDescent="0.3">
      <c r="M41" s="4"/>
    </row>
    <row r="42" spans="13:21" x14ac:dyDescent="0.3">
      <c r="M42" s="4"/>
    </row>
    <row r="43" spans="13:21" ht="31.5" customHeight="1" x14ac:dyDescent="0.3">
      <c r="M43" s="4"/>
    </row>
    <row r="44" spans="13:21" x14ac:dyDescent="0.3">
      <c r="M44" s="4"/>
      <c r="R44" s="42">
        <f>-1.7507*2050 +67900</f>
        <v>64311.065000000002</v>
      </c>
      <c r="S44" s="42"/>
      <c r="T44" s="43" t="s">
        <v>6</v>
      </c>
      <c r="U44" s="43"/>
    </row>
    <row r="45" spans="13:21" x14ac:dyDescent="0.3">
      <c r="R45" s="42"/>
      <c r="S45" s="42"/>
      <c r="T45" s="43"/>
      <c r="U45" s="43"/>
    </row>
  </sheetData>
  <mergeCells count="4">
    <mergeCell ref="S12:T13"/>
    <mergeCell ref="P34:Q35"/>
    <mergeCell ref="R44:S45"/>
    <mergeCell ref="T44:U45"/>
  </mergeCells>
  <pageMargins left="0.7" right="0.7" top="0.75" bottom="0.75" header="0.3" footer="0.3"/>
  <pageSetup scale="5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M21:M44"/>
  <sheetViews>
    <sheetView zoomScale="70" zoomScaleNormal="7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8.33203125" style="3" customWidth="1"/>
    <col min="8" max="8" width="18.6640625" style="3" customWidth="1"/>
    <col min="9" max="9" width="7.33203125" style="3" customWidth="1"/>
    <col min="10" max="10" width="23.5546875" style="3" customWidth="1"/>
    <col min="11" max="11" width="19.33203125" style="3" customWidth="1"/>
    <col min="12" max="13" width="16.6640625" style="3" customWidth="1"/>
    <col min="14" max="14" width="4.5546875" style="3" customWidth="1"/>
    <col min="15" max="15" width="11.5546875" style="3" customWidth="1"/>
    <col min="16" max="16" width="6.5546875" style="3" customWidth="1"/>
    <col min="17" max="17" width="9" style="3" customWidth="1"/>
    <col min="18" max="18" width="12.109375" style="3" customWidth="1"/>
    <col min="19" max="19" width="10.88671875" style="3" customWidth="1"/>
    <col min="20" max="20" width="11.44140625" style="3" customWidth="1"/>
    <col min="21" max="21" width="9.6640625" style="3" customWidth="1"/>
    <col min="22" max="22" width="11.6640625" style="3" customWidth="1"/>
    <col min="23" max="23" width="9.88671875" style="3" customWidth="1"/>
    <col min="24" max="24" width="10" style="3" customWidth="1"/>
    <col min="25" max="16384" width="9.109375" style="3"/>
  </cols>
  <sheetData>
    <row r="21" ht="21" customHeight="1" x14ac:dyDescent="0.3"/>
    <row r="22" ht="33.75" customHeight="1" x14ac:dyDescent="0.3"/>
    <row r="23" ht="27" customHeight="1" x14ac:dyDescent="0.3"/>
    <row r="24" ht="21" customHeight="1" x14ac:dyDescent="0.3"/>
    <row r="25" ht="21" customHeight="1" x14ac:dyDescent="0.3"/>
    <row r="26" ht="21" customHeight="1" x14ac:dyDescent="0.3"/>
    <row r="27" ht="21" customHeight="1" x14ac:dyDescent="0.3"/>
    <row r="28" ht="53.25" customHeight="1" x14ac:dyDescent="0.3"/>
    <row r="29" ht="21" customHeight="1" x14ac:dyDescent="0.3"/>
    <row r="30" ht="25.2" customHeight="1" x14ac:dyDescent="0.3"/>
    <row r="31" ht="22.95" customHeight="1" x14ac:dyDescent="0.3"/>
    <row r="32" ht="21.6" customHeight="1" x14ac:dyDescent="0.3"/>
    <row r="33" spans="13:13" ht="29.25" customHeight="1" x14ac:dyDescent="0.3"/>
    <row r="35" spans="13:13" ht="22.95" customHeight="1" x14ac:dyDescent="0.3"/>
    <row r="36" spans="13:13" ht="19.2" customHeight="1" x14ac:dyDescent="0.3"/>
    <row r="37" spans="13:13" ht="36" customHeight="1" x14ac:dyDescent="0.3">
      <c r="M37" s="2"/>
    </row>
    <row r="38" spans="13:13" ht="33" customHeight="1" x14ac:dyDescent="0.3">
      <c r="M38" s="4"/>
    </row>
    <row r="39" spans="13:13" x14ac:dyDescent="0.3">
      <c r="M39" s="4"/>
    </row>
    <row r="40" spans="13:13" x14ac:dyDescent="0.3">
      <c r="M40" s="4"/>
    </row>
    <row r="41" spans="13:13" x14ac:dyDescent="0.3">
      <c r="M41" s="4"/>
    </row>
    <row r="42" spans="13:13" x14ac:dyDescent="0.3">
      <c r="M42" s="4"/>
    </row>
    <row r="43" spans="13:13" ht="31.5" customHeight="1" x14ac:dyDescent="0.3">
      <c r="M43" s="4"/>
    </row>
    <row r="44" spans="13:13" x14ac:dyDescent="0.3">
      <c r="M44" s="4"/>
    </row>
  </sheetData>
  <pageMargins left="0.7" right="0.7" top="0.75" bottom="0.75" header="0.3" footer="0.3"/>
  <pageSetup scale="5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40554-550F-4D37-869C-CAC95C32A4D2}">
  <sheetPr>
    <pageSetUpPr fitToPage="1"/>
  </sheetPr>
  <dimension ref="I24:P62"/>
  <sheetViews>
    <sheetView zoomScale="70" zoomScaleNormal="7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8.33203125" style="3" customWidth="1"/>
    <col min="8" max="8" width="18.6640625" style="3" customWidth="1"/>
    <col min="9" max="9" width="25.6640625" style="3" customWidth="1"/>
    <col min="10" max="10" width="21" style="3" customWidth="1"/>
    <col min="11" max="11" width="19.33203125" style="3" customWidth="1"/>
    <col min="12" max="13" width="16.6640625" style="3" customWidth="1"/>
    <col min="14" max="14" width="4.5546875" style="3" customWidth="1"/>
    <col min="15" max="15" width="11.5546875" style="3" customWidth="1"/>
    <col min="16" max="16" width="6.5546875" style="3" customWidth="1"/>
    <col min="17" max="17" width="9" style="3" customWidth="1"/>
    <col min="18" max="18" width="12.109375" style="3" customWidth="1"/>
    <col min="19" max="19" width="10.88671875" style="3" customWidth="1"/>
    <col min="20" max="20" width="11.44140625" style="3" customWidth="1"/>
    <col min="21" max="21" width="9.6640625" style="3" customWidth="1"/>
    <col min="22" max="22" width="11.6640625" style="3" customWidth="1"/>
    <col min="23" max="23" width="9.88671875" style="3" customWidth="1"/>
    <col min="24" max="24" width="10" style="3" customWidth="1"/>
    <col min="25" max="16384" width="9.109375" style="3"/>
  </cols>
  <sheetData>
    <row r="24" spans="13:13" ht="22.95" customHeight="1" x14ac:dyDescent="0.3"/>
    <row r="25" spans="13:13" ht="21.6" customHeight="1" x14ac:dyDescent="0.3"/>
    <row r="28" spans="13:13" ht="22.95" customHeight="1" x14ac:dyDescent="0.3"/>
    <row r="29" spans="13:13" ht="19.2" customHeight="1" x14ac:dyDescent="0.3"/>
    <row r="30" spans="13:13" ht="36" customHeight="1" x14ac:dyDescent="0.3">
      <c r="M30" s="2"/>
    </row>
    <row r="31" spans="13:13" ht="33" customHeight="1" x14ac:dyDescent="0.3">
      <c r="M31" s="4"/>
    </row>
    <row r="32" spans="13:13" x14ac:dyDescent="0.3">
      <c r="M32" s="4"/>
    </row>
    <row r="33" spans="13:13" x14ac:dyDescent="0.3">
      <c r="M33" s="4"/>
    </row>
    <row r="34" spans="13:13" x14ac:dyDescent="0.3">
      <c r="M34" s="4"/>
    </row>
    <row r="35" spans="13:13" x14ac:dyDescent="0.3">
      <c r="M35" s="4"/>
    </row>
    <row r="36" spans="13:13" ht="31.5" customHeight="1" x14ac:dyDescent="0.3">
      <c r="M36" s="4"/>
    </row>
    <row r="37" spans="13:13" x14ac:dyDescent="0.3">
      <c r="M37" s="4"/>
    </row>
    <row r="60" spans="9:16" ht="15" customHeight="1" x14ac:dyDescent="0.3">
      <c r="I60" s="50">
        <f>(31.38-31.2)/(0.4/4)</f>
        <v>1.7999999999999972</v>
      </c>
      <c r="O60" s="44">
        <f>1- _xlfn.NORM.S.DIST(1.8,1)</f>
        <v>3.5930319112925768E-2</v>
      </c>
      <c r="P60" s="45"/>
    </row>
    <row r="61" spans="9:16" ht="15" customHeight="1" x14ac:dyDescent="0.3">
      <c r="I61" s="51"/>
      <c r="O61" s="46"/>
      <c r="P61" s="47"/>
    </row>
    <row r="62" spans="9:16" ht="15" customHeight="1" x14ac:dyDescent="0.3">
      <c r="I62" s="52"/>
      <c r="O62" s="48"/>
      <c r="P62" s="49"/>
    </row>
  </sheetData>
  <mergeCells count="2">
    <mergeCell ref="O60:P62"/>
    <mergeCell ref="I60:I62"/>
  </mergeCells>
  <pageMargins left="0.7" right="0.7" top="0.75" bottom="0.75" header="0.3" footer="0.3"/>
  <pageSetup scale="4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M24:M37"/>
  <sheetViews>
    <sheetView zoomScale="70" zoomScaleNormal="7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8.33203125" style="3" customWidth="1"/>
    <col min="8" max="8" width="18.6640625" style="3" customWidth="1"/>
    <col min="9" max="9" width="25.6640625" style="3" customWidth="1"/>
    <col min="10" max="10" width="21" style="3" customWidth="1"/>
    <col min="11" max="11" width="19.33203125" style="3" customWidth="1"/>
    <col min="12" max="13" width="16.6640625" style="3" customWidth="1"/>
    <col min="14" max="14" width="4.5546875" style="3" customWidth="1"/>
    <col min="15" max="15" width="11.5546875" style="3" customWidth="1"/>
    <col min="16" max="16" width="6.5546875" style="3" customWidth="1"/>
    <col min="17" max="17" width="9" style="3" customWidth="1"/>
    <col min="18" max="18" width="12.109375" style="3" customWidth="1"/>
    <col min="19" max="19" width="10.88671875" style="3" customWidth="1"/>
    <col min="20" max="20" width="11.44140625" style="3" customWidth="1"/>
    <col min="21" max="21" width="9.6640625" style="3" customWidth="1"/>
    <col min="22" max="22" width="11.6640625" style="3" customWidth="1"/>
    <col min="23" max="23" width="9.88671875" style="3" customWidth="1"/>
    <col min="24" max="24" width="10" style="3" customWidth="1"/>
    <col min="25" max="16384" width="9.109375" style="3"/>
  </cols>
  <sheetData>
    <row r="24" spans="13:13" ht="22.95" customHeight="1" x14ac:dyDescent="0.3"/>
    <row r="25" spans="13:13" ht="21.6" customHeight="1" x14ac:dyDescent="0.3"/>
    <row r="28" spans="13:13" ht="22.95" customHeight="1" x14ac:dyDescent="0.3"/>
    <row r="29" spans="13:13" ht="19.2" customHeight="1" x14ac:dyDescent="0.3"/>
    <row r="30" spans="13:13" ht="36" customHeight="1" x14ac:dyDescent="0.3">
      <c r="M30" s="2"/>
    </row>
    <row r="31" spans="13:13" ht="33" customHeight="1" x14ac:dyDescent="0.3">
      <c r="M31" s="4"/>
    </row>
    <row r="32" spans="13:13" x14ac:dyDescent="0.3">
      <c r="M32" s="4"/>
    </row>
    <row r="33" spans="13:13" x14ac:dyDescent="0.3">
      <c r="M33" s="4"/>
    </row>
    <row r="34" spans="13:13" x14ac:dyDescent="0.3">
      <c r="M34" s="4"/>
    </row>
    <row r="35" spans="13:13" x14ac:dyDescent="0.3">
      <c r="M35" s="4"/>
    </row>
    <row r="36" spans="13:13" ht="31.5" customHeight="1" x14ac:dyDescent="0.3">
      <c r="M36" s="4"/>
    </row>
    <row r="37" spans="13:13" x14ac:dyDescent="0.3">
      <c r="M37" s="4"/>
    </row>
  </sheetData>
  <pageMargins left="0.7" right="0.7" top="0.75" bottom="0.75" header="0.3" footer="0.3"/>
  <pageSetup scale="4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32217-45CF-4473-837A-6317EB521502}">
  <sheetPr>
    <pageSetUpPr fitToPage="1"/>
  </sheetPr>
  <dimension ref="B10:Q73"/>
  <sheetViews>
    <sheetView zoomScale="70" zoomScaleNormal="70" workbookViewId="0">
      <selection activeCell="D6" sqref="D6"/>
    </sheetView>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2.5546875" style="3" customWidth="1"/>
    <col min="7" max="7" width="19.88671875" style="3" customWidth="1"/>
    <col min="8" max="8" width="26" style="3" customWidth="1"/>
    <col min="9" max="9" width="25.109375" style="3" customWidth="1"/>
    <col min="10" max="10" width="25.5546875" style="3" customWidth="1"/>
    <col min="11" max="11" width="15.6640625" style="3" customWidth="1"/>
    <col min="12" max="13" width="16.6640625" style="3" customWidth="1"/>
    <col min="14" max="14" width="4.5546875" style="3" customWidth="1"/>
    <col min="15" max="15" width="16.88671875" style="3" customWidth="1"/>
    <col min="16" max="16" width="13" style="3" customWidth="1"/>
    <col min="17" max="17" width="17" style="3" customWidth="1"/>
    <col min="18" max="18" width="6.33203125" style="3" customWidth="1"/>
    <col min="19" max="19" width="17.33203125" style="3" customWidth="1"/>
    <col min="20" max="20" width="6.33203125" style="3" customWidth="1"/>
    <col min="21" max="21" width="14.6640625" style="3" customWidth="1"/>
    <col min="22" max="22" width="9.109375" style="3"/>
    <col min="23" max="23" width="17.44140625" style="3" customWidth="1"/>
    <col min="24" max="16384" width="9.109375" style="3"/>
  </cols>
  <sheetData>
    <row r="10" spans="13:14" x14ac:dyDescent="0.3">
      <c r="M10" s="53">
        <f>_xlfn.BINOM.DIST(0,5,0.2,0)</f>
        <v>0.32768000000000003</v>
      </c>
      <c r="N10" s="53"/>
    </row>
    <row r="11" spans="13:14" x14ac:dyDescent="0.3">
      <c r="M11" s="53"/>
      <c r="N11" s="53"/>
    </row>
    <row r="12" spans="13:14" x14ac:dyDescent="0.3">
      <c r="M12" s="53"/>
      <c r="N12" s="53"/>
    </row>
    <row r="17" spans="13:17" x14ac:dyDescent="0.3">
      <c r="M17" s="53">
        <f>_xlfn.BINOM.DIST(1,5,0.2,0)</f>
        <v>0.40959999999999996</v>
      </c>
      <c r="N17" s="53"/>
    </row>
    <row r="18" spans="13:17" x14ac:dyDescent="0.3">
      <c r="M18" s="53"/>
      <c r="N18" s="53"/>
    </row>
    <row r="19" spans="13:17" x14ac:dyDescent="0.3">
      <c r="M19" s="53"/>
      <c r="N19" s="53"/>
    </row>
    <row r="23" spans="13:17" ht="2.25" customHeight="1" x14ac:dyDescent="0.3"/>
    <row r="24" spans="13:17" ht="42" customHeight="1" x14ac:dyDescent="0.3">
      <c r="P24" s="53">
        <f>5*0.2</f>
        <v>1</v>
      </c>
      <c r="Q24" s="53"/>
    </row>
    <row r="25" spans="13:17" ht="47.4" customHeight="1" x14ac:dyDescent="0.3"/>
    <row r="26" spans="13:17" ht="28.2" customHeight="1" x14ac:dyDescent="0.3"/>
    <row r="27" spans="13:17" ht="25.2" customHeight="1" x14ac:dyDescent="0.3">
      <c r="P27" s="54">
        <f>5*0.2*(1-0.2)</f>
        <v>0.8</v>
      </c>
      <c r="Q27" s="54"/>
    </row>
    <row r="28" spans="13:17" ht="25.95" customHeight="1" x14ac:dyDescent="0.3">
      <c r="P28" s="54"/>
      <c r="Q28" s="54"/>
    </row>
    <row r="29" spans="13:17" ht="21" customHeight="1" x14ac:dyDescent="0.3"/>
    <row r="30" spans="13:17" ht="24" customHeight="1" x14ac:dyDescent="0.3"/>
    <row r="31" spans="13:17" ht="25.2" customHeight="1" x14ac:dyDescent="0.3"/>
    <row r="32" spans="13:17" ht="16.95" customHeight="1" x14ac:dyDescent="0.3"/>
    <row r="33" spans="3:13" ht="19.95" customHeight="1" x14ac:dyDescent="0.3"/>
    <row r="34" spans="3:13" ht="18.600000000000001" customHeight="1" x14ac:dyDescent="0.3"/>
    <row r="35" spans="3:13" ht="18" customHeight="1" x14ac:dyDescent="0.3"/>
    <row r="36" spans="3:13" ht="18" customHeight="1" x14ac:dyDescent="0.3"/>
    <row r="37" spans="3:13" ht="15.6" customHeight="1" x14ac:dyDescent="0.3">
      <c r="F37" s="7"/>
      <c r="G37" s="7"/>
      <c r="H37" s="7"/>
      <c r="I37" s="7"/>
      <c r="J37" s="7"/>
      <c r="K37" s="7"/>
    </row>
    <row r="38" spans="3:13" ht="15.6" customHeight="1" x14ac:dyDescent="0.3">
      <c r="E38" s="7"/>
      <c r="F38" s="7"/>
      <c r="G38" s="7"/>
      <c r="H38" s="7"/>
      <c r="I38" s="7"/>
      <c r="J38" s="7"/>
      <c r="K38" s="7"/>
    </row>
    <row r="39" spans="3:13" x14ac:dyDescent="0.3">
      <c r="E39" s="7"/>
      <c r="F39" s="7"/>
      <c r="G39" s="7"/>
      <c r="H39" s="7"/>
      <c r="I39" s="7"/>
      <c r="J39" s="7"/>
      <c r="K39" s="7"/>
    </row>
    <row r="40" spans="3:13" ht="51.6" customHeight="1" x14ac:dyDescent="0.3">
      <c r="E40" s="7"/>
      <c r="F40" s="7"/>
      <c r="G40" s="7"/>
      <c r="H40" s="7"/>
      <c r="I40" s="7"/>
      <c r="J40" s="7"/>
      <c r="K40" s="7"/>
    </row>
    <row r="41" spans="3:13" ht="24" customHeight="1" x14ac:dyDescent="0.3">
      <c r="E41" s="7"/>
      <c r="F41" s="7"/>
      <c r="G41" s="7"/>
      <c r="H41" s="7"/>
      <c r="I41" s="7"/>
      <c r="J41" s="7"/>
      <c r="K41" s="7"/>
    </row>
    <row r="42" spans="3:13" ht="24.6" customHeight="1" x14ac:dyDescent="0.3">
      <c r="E42" s="7"/>
      <c r="F42" s="7"/>
      <c r="G42" s="7"/>
      <c r="H42" s="7"/>
      <c r="I42" s="7"/>
      <c r="J42" s="7"/>
      <c r="K42" s="7"/>
    </row>
    <row r="43" spans="3:13" ht="22.2" customHeight="1" x14ac:dyDescent="0.3">
      <c r="E43" s="7"/>
      <c r="F43" s="7"/>
      <c r="G43" s="7"/>
      <c r="H43" s="7"/>
      <c r="I43" s="7"/>
      <c r="J43" s="7"/>
      <c r="K43" s="7"/>
    </row>
    <row r="44" spans="3:13" ht="21.6" customHeight="1" x14ac:dyDescent="0.3">
      <c r="E44" s="7"/>
      <c r="F44" s="7"/>
      <c r="G44" s="7"/>
      <c r="H44" s="7"/>
      <c r="I44" s="7"/>
      <c r="J44" s="7"/>
      <c r="K44" s="7"/>
      <c r="M44" s="2"/>
    </row>
    <row r="45" spans="3:13" ht="27.6" customHeight="1" x14ac:dyDescent="0.3">
      <c r="E45" s="7"/>
      <c r="F45" s="7"/>
      <c r="G45" s="7"/>
      <c r="H45" s="7"/>
      <c r="I45" s="7"/>
      <c r="J45" s="7"/>
      <c r="K45" s="7"/>
      <c r="M45" s="4"/>
    </row>
    <row r="46" spans="3:13" x14ac:dyDescent="0.3">
      <c r="C46" s="7"/>
      <c r="D46" s="7"/>
      <c r="E46" s="7"/>
      <c r="F46" s="7"/>
      <c r="G46" s="7"/>
      <c r="H46" s="7"/>
      <c r="I46" s="7"/>
      <c r="J46" s="7"/>
      <c r="K46" s="7"/>
      <c r="M46" s="4"/>
    </row>
    <row r="47" spans="3:13" x14ac:dyDescent="0.3">
      <c r="C47" s="7"/>
      <c r="D47" s="7"/>
      <c r="E47" s="7"/>
      <c r="F47" s="7"/>
      <c r="G47" s="7"/>
      <c r="H47" s="7"/>
      <c r="I47" s="7"/>
      <c r="J47" s="7"/>
      <c r="K47" s="7"/>
      <c r="M47" s="4"/>
    </row>
    <row r="48" spans="3:13" x14ac:dyDescent="0.3">
      <c r="C48" s="7"/>
      <c r="D48" s="7"/>
      <c r="E48" s="7"/>
      <c r="F48" s="7"/>
      <c r="G48" s="7"/>
      <c r="H48" s="7"/>
      <c r="I48" s="7"/>
      <c r="J48" s="7"/>
      <c r="M48" s="4"/>
    </row>
    <row r="49" spans="2:13" ht="15" customHeight="1" x14ac:dyDescent="0.3">
      <c r="C49" s="7"/>
      <c r="D49" s="7"/>
      <c r="E49" s="7"/>
      <c r="F49" s="7"/>
      <c r="G49" s="7"/>
      <c r="H49" s="7"/>
      <c r="I49" s="7"/>
      <c r="J49" s="7"/>
      <c r="M49" s="4"/>
    </row>
    <row r="50" spans="2:13" ht="14.4" customHeight="1" x14ac:dyDescent="0.3">
      <c r="B50" s="6"/>
      <c r="C50" s="7"/>
      <c r="D50" s="7"/>
      <c r="E50" s="7"/>
      <c r="F50" s="7"/>
      <c r="G50" s="7"/>
      <c r="H50" s="7"/>
      <c r="I50" s="7"/>
      <c r="J50" s="7"/>
      <c r="K50" s="7"/>
      <c r="M50" s="4"/>
    </row>
    <row r="51" spans="2:13" ht="14.4" customHeight="1" x14ac:dyDescent="0.3">
      <c r="B51" s="6"/>
      <c r="C51" s="7"/>
      <c r="D51" s="7"/>
      <c r="E51" s="7"/>
      <c r="F51" s="7"/>
      <c r="G51" s="7"/>
      <c r="H51" s="7"/>
      <c r="I51" s="7"/>
      <c r="J51" s="7"/>
      <c r="K51" s="7"/>
      <c r="M51" s="4"/>
    </row>
    <row r="52" spans="2:13" x14ac:dyDescent="0.3">
      <c r="C52" s="7"/>
      <c r="D52" s="7"/>
      <c r="E52" s="7"/>
      <c r="F52" s="7"/>
      <c r="G52" s="7"/>
      <c r="H52" s="7"/>
      <c r="I52" s="7"/>
      <c r="J52" s="7"/>
      <c r="K52" s="7"/>
      <c r="M52" s="4"/>
    </row>
    <row r="53" spans="2:13" x14ac:dyDescent="0.3">
      <c r="C53" s="7"/>
      <c r="D53" s="7"/>
      <c r="E53" s="7"/>
      <c r="F53" s="7"/>
      <c r="G53" s="7"/>
      <c r="H53" s="7"/>
      <c r="I53" s="7"/>
      <c r="J53" s="7"/>
      <c r="K53" s="7"/>
      <c r="M53" s="4"/>
    </row>
    <row r="54" spans="2:13" x14ac:dyDescent="0.3">
      <c r="C54" s="7"/>
      <c r="D54" s="7"/>
      <c r="E54" s="7"/>
      <c r="F54" s="7"/>
      <c r="G54" s="7"/>
      <c r="H54" s="7"/>
      <c r="I54" s="7"/>
      <c r="J54" s="7"/>
      <c r="K54" s="7"/>
    </row>
    <row r="55" spans="2:13" x14ac:dyDescent="0.3">
      <c r="C55" s="7"/>
      <c r="D55" s="7"/>
      <c r="E55" s="7"/>
      <c r="F55" s="7"/>
      <c r="G55" s="7"/>
      <c r="H55" s="7"/>
      <c r="I55" s="7"/>
      <c r="J55" s="7"/>
      <c r="K55" s="7"/>
    </row>
    <row r="56" spans="2:13" x14ac:dyDescent="0.3">
      <c r="C56" s="7"/>
      <c r="D56" s="7"/>
      <c r="E56" s="7"/>
      <c r="F56" s="7"/>
      <c r="G56" s="7"/>
      <c r="H56" s="7"/>
      <c r="I56" s="7"/>
      <c r="J56" s="7"/>
      <c r="K56" s="7"/>
    </row>
    <row r="57" spans="2:13" x14ac:dyDescent="0.3">
      <c r="C57" s="7"/>
      <c r="D57" s="7"/>
      <c r="E57" s="7"/>
      <c r="F57" s="7"/>
      <c r="G57" s="7"/>
      <c r="H57" s="7"/>
      <c r="I57" s="7"/>
      <c r="J57" s="7"/>
      <c r="K57" s="7"/>
    </row>
    <row r="58" spans="2:13" x14ac:dyDescent="0.3">
      <c r="C58" s="7"/>
      <c r="D58" s="7"/>
      <c r="E58" s="7"/>
      <c r="F58" s="7"/>
      <c r="G58" s="7"/>
      <c r="H58" s="7"/>
      <c r="I58" s="7"/>
      <c r="J58" s="7"/>
      <c r="K58" s="7"/>
    </row>
    <row r="59" spans="2:13" x14ac:dyDescent="0.3">
      <c r="C59" s="7"/>
      <c r="D59" s="7"/>
      <c r="E59" s="7"/>
      <c r="F59" s="7"/>
      <c r="G59" s="7"/>
      <c r="H59" s="7"/>
      <c r="I59" s="7"/>
      <c r="J59" s="7"/>
      <c r="K59" s="7"/>
    </row>
    <row r="60" spans="2:13" x14ac:dyDescent="0.3">
      <c r="C60" s="7"/>
      <c r="D60" s="7"/>
      <c r="E60" s="7"/>
      <c r="F60" s="7"/>
      <c r="G60" s="7"/>
      <c r="H60" s="7"/>
      <c r="I60" s="7"/>
      <c r="J60" s="7"/>
      <c r="K60" s="7"/>
    </row>
    <row r="61" spans="2:13" x14ac:dyDescent="0.3">
      <c r="C61" s="7"/>
      <c r="D61" s="7"/>
      <c r="E61" s="7"/>
      <c r="F61" s="7"/>
      <c r="G61" s="7"/>
      <c r="H61" s="7"/>
      <c r="I61" s="7"/>
      <c r="J61" s="7"/>
      <c r="K61" s="7"/>
    </row>
    <row r="62" spans="2:13" x14ac:dyDescent="0.3">
      <c r="C62" s="7"/>
      <c r="D62" s="7"/>
      <c r="E62" s="7"/>
      <c r="F62" s="7"/>
      <c r="G62" s="7"/>
      <c r="H62" s="7"/>
      <c r="I62" s="7"/>
      <c r="J62" s="7"/>
      <c r="K62" s="7"/>
    </row>
    <row r="63" spans="2:13" x14ac:dyDescent="0.3">
      <c r="C63" s="7"/>
      <c r="D63" s="7"/>
      <c r="E63" s="7"/>
      <c r="F63" s="7"/>
      <c r="G63" s="7"/>
      <c r="H63" s="7"/>
      <c r="I63" s="7"/>
      <c r="J63" s="7"/>
      <c r="K63" s="7"/>
    </row>
    <row r="64" spans="2:13" x14ac:dyDescent="0.3">
      <c r="C64" s="7"/>
      <c r="D64" s="7"/>
      <c r="E64" s="7"/>
      <c r="F64" s="7"/>
      <c r="G64" s="7"/>
      <c r="H64" s="7"/>
      <c r="I64" s="7"/>
      <c r="J64" s="7"/>
      <c r="K64" s="7"/>
    </row>
    <row r="65" spans="3:11" x14ac:dyDescent="0.3">
      <c r="C65" s="7"/>
      <c r="D65" s="7"/>
      <c r="E65" s="7"/>
      <c r="F65" s="7"/>
      <c r="G65" s="7"/>
      <c r="H65" s="7"/>
      <c r="I65" s="7"/>
      <c r="J65" s="7"/>
      <c r="K65" s="7"/>
    </row>
    <row r="66" spans="3:11" x14ac:dyDescent="0.3">
      <c r="C66" s="7"/>
      <c r="D66" s="7"/>
      <c r="E66" s="7"/>
      <c r="F66" s="7"/>
      <c r="G66" s="7"/>
      <c r="H66" s="7"/>
      <c r="I66" s="7"/>
      <c r="J66" s="7"/>
      <c r="K66" s="7"/>
    </row>
    <row r="67" spans="3:11" x14ac:dyDescent="0.3">
      <c r="C67" s="7"/>
      <c r="D67" s="7"/>
      <c r="E67" s="7"/>
      <c r="F67" s="7"/>
      <c r="G67" s="7"/>
      <c r="H67" s="7"/>
      <c r="I67" s="7"/>
      <c r="J67" s="7"/>
      <c r="K67" s="7"/>
    </row>
    <row r="68" spans="3:11" ht="15" customHeight="1" x14ac:dyDescent="0.3">
      <c r="C68" s="7"/>
      <c r="D68" s="7"/>
      <c r="E68" s="7"/>
      <c r="F68" s="7"/>
      <c r="G68" s="7"/>
      <c r="H68" s="7"/>
      <c r="I68" s="7"/>
      <c r="J68" s="7"/>
      <c r="K68" s="7"/>
    </row>
    <row r="69" spans="3:11" ht="15" customHeight="1" x14ac:dyDescent="0.3">
      <c r="C69" s="7"/>
      <c r="D69" s="7"/>
      <c r="E69" s="7"/>
      <c r="F69" s="7"/>
      <c r="G69" s="7"/>
      <c r="H69" s="7"/>
      <c r="I69" s="7"/>
      <c r="J69" s="7"/>
      <c r="K69" s="7"/>
    </row>
    <row r="70" spans="3:11" x14ac:dyDescent="0.3">
      <c r="C70" s="7"/>
      <c r="D70" s="7"/>
      <c r="E70" s="7"/>
      <c r="F70" s="7"/>
      <c r="G70" s="7"/>
      <c r="H70" s="7"/>
      <c r="I70" s="7"/>
      <c r="J70" s="7"/>
      <c r="K70" s="7"/>
    </row>
    <row r="71" spans="3:11" x14ac:dyDescent="0.3">
      <c r="C71" s="7"/>
      <c r="D71" s="7"/>
      <c r="E71" s="7"/>
      <c r="F71" s="7"/>
      <c r="G71" s="7"/>
      <c r="H71" s="7"/>
      <c r="I71" s="7"/>
      <c r="J71" s="7"/>
      <c r="K71" s="7"/>
    </row>
    <row r="72" spans="3:11" x14ac:dyDescent="0.3">
      <c r="C72" s="7"/>
      <c r="D72" s="7"/>
      <c r="E72" s="7"/>
      <c r="F72" s="7"/>
      <c r="G72" s="7"/>
      <c r="H72" s="7"/>
      <c r="I72" s="7"/>
      <c r="J72" s="7"/>
      <c r="K72" s="7"/>
    </row>
    <row r="73" spans="3:11" x14ac:dyDescent="0.3">
      <c r="C73" s="7"/>
      <c r="D73" s="7"/>
      <c r="E73" s="7"/>
      <c r="F73" s="7"/>
      <c r="G73" s="7"/>
      <c r="H73" s="7"/>
      <c r="I73" s="7"/>
      <c r="J73" s="7"/>
      <c r="K73" s="7"/>
    </row>
  </sheetData>
  <mergeCells count="4">
    <mergeCell ref="M10:N12"/>
    <mergeCell ref="M17:N19"/>
    <mergeCell ref="P24:Q24"/>
    <mergeCell ref="P27:Q28"/>
  </mergeCells>
  <pageMargins left="0.7" right="0.7" top="0.75" bottom="0.75" header="0.3" footer="0.3"/>
  <pageSetup scale="4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3:M73"/>
  <sheetViews>
    <sheetView zoomScale="70" zoomScaleNormal="7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2.5546875" style="3" customWidth="1"/>
    <col min="7" max="7" width="19.88671875" style="3" customWidth="1"/>
    <col min="8" max="8" width="26" style="3" customWidth="1"/>
    <col min="9" max="9" width="25.109375" style="3" customWidth="1"/>
    <col min="10" max="10" width="25.5546875" style="3" customWidth="1"/>
    <col min="11" max="11" width="15.6640625" style="3" customWidth="1"/>
    <col min="12" max="13" width="16.6640625" style="3" customWidth="1"/>
    <col min="14" max="14" width="4.5546875" style="3" customWidth="1"/>
    <col min="15" max="15" width="16.88671875" style="3" customWidth="1"/>
    <col min="16" max="16" width="13" style="3" customWidth="1"/>
    <col min="17" max="17" width="17" style="3" customWidth="1"/>
    <col min="18" max="18" width="6.33203125" style="3" customWidth="1"/>
    <col min="19" max="19" width="17.33203125" style="3" customWidth="1"/>
    <col min="20" max="20" width="6.33203125" style="3" customWidth="1"/>
    <col min="21" max="21" width="14.6640625" style="3" customWidth="1"/>
    <col min="22" max="22" width="9.109375" style="3"/>
    <col min="23" max="23" width="17.44140625" style="3" customWidth="1"/>
    <col min="24" max="16384" width="9.109375" style="3"/>
  </cols>
  <sheetData>
    <row r="23" ht="2.25" customHeight="1" x14ac:dyDescent="0.3"/>
    <row r="24" ht="42" customHeight="1" x14ac:dyDescent="0.3"/>
    <row r="25" ht="47.4" customHeight="1" x14ac:dyDescent="0.3"/>
    <row r="26" ht="28.2" customHeight="1" x14ac:dyDescent="0.3"/>
    <row r="27" ht="25.2" customHeight="1" x14ac:dyDescent="0.3"/>
    <row r="28" ht="25.95" customHeight="1" x14ac:dyDescent="0.3"/>
    <row r="29" ht="21" customHeight="1" x14ac:dyDescent="0.3"/>
    <row r="30" ht="24" customHeight="1" x14ac:dyDescent="0.3"/>
    <row r="31" ht="25.2" customHeight="1" x14ac:dyDescent="0.3"/>
    <row r="32" ht="16.95" customHeight="1" x14ac:dyDescent="0.3"/>
    <row r="33" spans="3:13" ht="19.95" customHeight="1" x14ac:dyDescent="0.3"/>
    <row r="34" spans="3:13" ht="18.600000000000001" customHeight="1" x14ac:dyDescent="0.3"/>
    <row r="35" spans="3:13" ht="18" customHeight="1" x14ac:dyDescent="0.3"/>
    <row r="36" spans="3:13" ht="18" customHeight="1" x14ac:dyDescent="0.3"/>
    <row r="37" spans="3:13" ht="15.6" customHeight="1" x14ac:dyDescent="0.3">
      <c r="F37" s="7"/>
      <c r="G37" s="7"/>
      <c r="H37" s="7"/>
      <c r="I37" s="7"/>
      <c r="J37" s="7"/>
      <c r="K37" s="7"/>
    </row>
    <row r="38" spans="3:13" ht="15.6" customHeight="1" x14ac:dyDescent="0.3">
      <c r="E38" s="7"/>
      <c r="F38" s="7"/>
      <c r="G38" s="7"/>
      <c r="H38" s="7"/>
      <c r="I38" s="7"/>
      <c r="J38" s="7"/>
      <c r="K38" s="7"/>
    </row>
    <row r="39" spans="3:13" x14ac:dyDescent="0.3">
      <c r="E39" s="7"/>
      <c r="F39" s="7"/>
      <c r="G39" s="7"/>
      <c r="H39" s="7"/>
      <c r="I39" s="7"/>
      <c r="J39" s="7"/>
      <c r="K39" s="7"/>
    </row>
    <row r="40" spans="3:13" ht="51.6" customHeight="1" x14ac:dyDescent="0.3">
      <c r="E40" s="7"/>
      <c r="F40" s="7"/>
      <c r="G40" s="7"/>
      <c r="H40" s="7"/>
      <c r="I40" s="7"/>
      <c r="J40" s="7"/>
      <c r="K40" s="7"/>
    </row>
    <row r="41" spans="3:13" ht="24" customHeight="1" x14ac:dyDescent="0.3">
      <c r="E41" s="7"/>
      <c r="F41" s="7"/>
      <c r="G41" s="7"/>
      <c r="H41" s="7"/>
      <c r="I41" s="7"/>
      <c r="J41" s="7"/>
      <c r="K41" s="7"/>
    </row>
    <row r="42" spans="3:13" ht="24.6" customHeight="1" x14ac:dyDescent="0.3">
      <c r="E42" s="7"/>
      <c r="F42" s="7"/>
      <c r="G42" s="7"/>
      <c r="H42" s="7"/>
      <c r="I42" s="7"/>
      <c r="J42" s="7"/>
      <c r="K42" s="7"/>
    </row>
    <row r="43" spans="3:13" ht="22.2" customHeight="1" x14ac:dyDescent="0.3">
      <c r="E43" s="7"/>
      <c r="F43" s="7"/>
      <c r="G43" s="7"/>
      <c r="H43" s="7"/>
      <c r="I43" s="7"/>
      <c r="J43" s="7"/>
      <c r="K43" s="7"/>
    </row>
    <row r="44" spans="3:13" ht="21.6" customHeight="1" x14ac:dyDescent="0.3">
      <c r="E44" s="7"/>
      <c r="F44" s="7"/>
      <c r="G44" s="7"/>
      <c r="H44" s="7"/>
      <c r="I44" s="7"/>
      <c r="J44" s="7"/>
      <c r="K44" s="7"/>
      <c r="M44" s="2"/>
    </row>
    <row r="45" spans="3:13" ht="27.6" customHeight="1" x14ac:dyDescent="0.3">
      <c r="E45" s="7"/>
      <c r="F45" s="7"/>
      <c r="G45" s="7"/>
      <c r="H45" s="7"/>
      <c r="I45" s="7"/>
      <c r="J45" s="7"/>
      <c r="K45" s="7"/>
      <c r="M45" s="4"/>
    </row>
    <row r="46" spans="3:13" x14ac:dyDescent="0.3">
      <c r="C46" s="7"/>
      <c r="D46" s="7"/>
      <c r="E46" s="7"/>
      <c r="F46" s="7"/>
      <c r="G46" s="7"/>
      <c r="H46" s="7"/>
      <c r="I46" s="7"/>
      <c r="J46" s="7"/>
      <c r="K46" s="7"/>
      <c r="M46" s="4"/>
    </row>
    <row r="47" spans="3:13" x14ac:dyDescent="0.3">
      <c r="C47" s="7"/>
      <c r="D47" s="7"/>
      <c r="E47" s="7"/>
      <c r="F47" s="7"/>
      <c r="G47" s="7"/>
      <c r="H47" s="7"/>
      <c r="I47" s="7"/>
      <c r="J47" s="7"/>
      <c r="K47" s="7"/>
      <c r="M47" s="4"/>
    </row>
    <row r="48" spans="3:13" x14ac:dyDescent="0.3">
      <c r="C48" s="7"/>
      <c r="D48" s="7"/>
      <c r="E48" s="7"/>
      <c r="F48" s="7"/>
      <c r="G48" s="7"/>
      <c r="H48" s="7"/>
      <c r="I48" s="7"/>
      <c r="J48" s="7"/>
      <c r="M48" s="4"/>
    </row>
    <row r="49" spans="2:13" ht="15" customHeight="1" x14ac:dyDescent="0.3">
      <c r="C49" s="7"/>
      <c r="D49" s="7"/>
      <c r="E49" s="7"/>
      <c r="F49" s="7"/>
      <c r="G49" s="7"/>
      <c r="H49" s="7"/>
      <c r="I49" s="7"/>
      <c r="J49" s="7"/>
      <c r="M49" s="4"/>
    </row>
    <row r="50" spans="2:13" ht="14.4" customHeight="1" x14ac:dyDescent="0.3">
      <c r="B50" s="6"/>
      <c r="C50" s="7"/>
      <c r="D50" s="7"/>
      <c r="E50" s="7"/>
      <c r="F50" s="7"/>
      <c r="G50" s="7"/>
      <c r="H50" s="7"/>
      <c r="I50" s="7"/>
      <c r="J50" s="7"/>
      <c r="K50" s="7"/>
      <c r="M50" s="4"/>
    </row>
    <row r="51" spans="2:13" ht="14.4" customHeight="1" x14ac:dyDescent="0.3">
      <c r="B51" s="6"/>
      <c r="C51" s="7"/>
      <c r="D51" s="7"/>
      <c r="E51" s="7"/>
      <c r="F51" s="7"/>
      <c r="G51" s="7"/>
      <c r="H51" s="7"/>
      <c r="I51" s="7"/>
      <c r="J51" s="7"/>
      <c r="K51" s="7"/>
      <c r="M51" s="4"/>
    </row>
    <row r="52" spans="2:13" x14ac:dyDescent="0.3">
      <c r="C52" s="7"/>
      <c r="D52" s="7"/>
      <c r="E52" s="7"/>
      <c r="F52" s="7"/>
      <c r="G52" s="7"/>
      <c r="H52" s="7"/>
      <c r="I52" s="7"/>
      <c r="J52" s="7"/>
      <c r="K52" s="7"/>
      <c r="M52" s="4"/>
    </row>
    <row r="53" spans="2:13" x14ac:dyDescent="0.3">
      <c r="C53" s="7"/>
      <c r="D53" s="7"/>
      <c r="E53" s="7"/>
      <c r="F53" s="7"/>
      <c r="G53" s="7"/>
      <c r="H53" s="7"/>
      <c r="I53" s="7"/>
      <c r="J53" s="7"/>
      <c r="K53" s="7"/>
      <c r="M53" s="4"/>
    </row>
    <row r="54" spans="2:13" x14ac:dyDescent="0.3">
      <c r="C54" s="7"/>
      <c r="D54" s="7"/>
      <c r="E54" s="7"/>
      <c r="F54" s="7"/>
      <c r="G54" s="7"/>
      <c r="H54" s="7"/>
      <c r="I54" s="7"/>
      <c r="J54" s="7"/>
      <c r="K54" s="7"/>
    </row>
    <row r="55" spans="2:13" x14ac:dyDescent="0.3">
      <c r="C55" s="7"/>
      <c r="D55" s="7"/>
      <c r="E55" s="7"/>
      <c r="F55" s="7"/>
      <c r="G55" s="7"/>
      <c r="H55" s="7"/>
      <c r="I55" s="7"/>
      <c r="J55" s="7"/>
      <c r="K55" s="7"/>
    </row>
    <row r="56" spans="2:13" x14ac:dyDescent="0.3">
      <c r="C56" s="7"/>
      <c r="D56" s="7"/>
      <c r="E56" s="7"/>
      <c r="F56" s="7"/>
      <c r="G56" s="7"/>
      <c r="H56" s="7"/>
      <c r="I56" s="7"/>
      <c r="J56" s="7"/>
      <c r="K56" s="7"/>
    </row>
    <row r="57" spans="2:13" x14ac:dyDescent="0.3">
      <c r="C57" s="7"/>
      <c r="D57" s="7"/>
      <c r="E57" s="7"/>
      <c r="F57" s="7"/>
      <c r="G57" s="7"/>
      <c r="H57" s="7"/>
      <c r="I57" s="7"/>
      <c r="J57" s="7"/>
      <c r="K57" s="7"/>
    </row>
    <row r="58" spans="2:13" x14ac:dyDescent="0.3">
      <c r="C58" s="7"/>
      <c r="D58" s="7"/>
      <c r="E58" s="7"/>
      <c r="F58" s="7"/>
      <c r="G58" s="7"/>
      <c r="H58" s="7"/>
      <c r="I58" s="7"/>
      <c r="J58" s="7"/>
      <c r="K58" s="7"/>
    </row>
    <row r="59" spans="2:13" x14ac:dyDescent="0.3">
      <c r="C59" s="7"/>
      <c r="D59" s="7"/>
      <c r="E59" s="7"/>
      <c r="F59" s="7"/>
      <c r="G59" s="7"/>
      <c r="H59" s="7"/>
      <c r="I59" s="7"/>
      <c r="J59" s="7"/>
      <c r="K59" s="7"/>
    </row>
    <row r="60" spans="2:13" x14ac:dyDescent="0.3">
      <c r="C60" s="7"/>
      <c r="D60" s="7"/>
      <c r="E60" s="7"/>
      <c r="F60" s="7"/>
      <c r="G60" s="7"/>
      <c r="H60" s="7"/>
      <c r="I60" s="7"/>
      <c r="J60" s="7"/>
      <c r="K60" s="7"/>
    </row>
    <row r="61" spans="2:13" x14ac:dyDescent="0.3">
      <c r="C61" s="7"/>
      <c r="D61" s="7"/>
      <c r="E61" s="7"/>
      <c r="F61" s="7"/>
      <c r="G61" s="7"/>
      <c r="H61" s="7"/>
      <c r="I61" s="7"/>
      <c r="J61" s="7"/>
      <c r="K61" s="7"/>
    </row>
    <row r="62" spans="2:13" x14ac:dyDescent="0.3">
      <c r="C62" s="7"/>
      <c r="D62" s="7"/>
      <c r="E62" s="7"/>
      <c r="F62" s="7"/>
      <c r="G62" s="7"/>
      <c r="H62" s="7"/>
      <c r="I62" s="7"/>
      <c r="J62" s="7"/>
      <c r="K62" s="7"/>
    </row>
    <row r="63" spans="2:13" x14ac:dyDescent="0.3">
      <c r="C63" s="7"/>
      <c r="D63" s="7"/>
      <c r="E63" s="7"/>
      <c r="F63" s="7"/>
      <c r="G63" s="7"/>
      <c r="H63" s="7"/>
      <c r="I63" s="7"/>
      <c r="J63" s="7"/>
      <c r="K63" s="7"/>
    </row>
    <row r="64" spans="2:13" x14ac:dyDescent="0.3">
      <c r="C64" s="7"/>
      <c r="D64" s="7"/>
      <c r="E64" s="7"/>
      <c r="F64" s="7"/>
      <c r="G64" s="7"/>
      <c r="H64" s="7"/>
      <c r="I64" s="7"/>
      <c r="J64" s="7"/>
      <c r="K64" s="7"/>
    </row>
    <row r="65" spans="3:11" x14ac:dyDescent="0.3">
      <c r="C65" s="7"/>
      <c r="D65" s="7"/>
      <c r="E65" s="7"/>
      <c r="F65" s="7"/>
      <c r="G65" s="7"/>
      <c r="H65" s="7"/>
      <c r="I65" s="7"/>
      <c r="J65" s="7"/>
      <c r="K65" s="7"/>
    </row>
    <row r="66" spans="3:11" x14ac:dyDescent="0.3">
      <c r="C66" s="7"/>
      <c r="D66" s="7"/>
      <c r="E66" s="7"/>
      <c r="F66" s="7"/>
      <c r="G66" s="7"/>
      <c r="H66" s="7"/>
      <c r="I66" s="7"/>
      <c r="J66" s="7"/>
      <c r="K66" s="7"/>
    </row>
    <row r="67" spans="3:11" x14ac:dyDescent="0.3">
      <c r="C67" s="7"/>
      <c r="D67" s="7"/>
      <c r="E67" s="7"/>
      <c r="F67" s="7"/>
      <c r="G67" s="7"/>
      <c r="H67" s="7"/>
      <c r="I67" s="7"/>
      <c r="J67" s="7"/>
      <c r="K67" s="7"/>
    </row>
    <row r="68" spans="3:11" ht="15" customHeight="1" x14ac:dyDescent="0.3">
      <c r="C68" s="7"/>
      <c r="D68" s="7"/>
      <c r="E68" s="7"/>
      <c r="F68" s="7"/>
      <c r="G68" s="7"/>
      <c r="H68" s="7"/>
      <c r="I68" s="7"/>
      <c r="J68" s="7"/>
      <c r="K68" s="7"/>
    </row>
    <row r="69" spans="3:11" ht="15" customHeight="1" x14ac:dyDescent="0.3">
      <c r="C69" s="7"/>
      <c r="D69" s="7"/>
      <c r="E69" s="7"/>
      <c r="F69" s="7"/>
      <c r="G69" s="7"/>
      <c r="H69" s="7"/>
      <c r="I69" s="7"/>
      <c r="J69" s="7"/>
      <c r="K69" s="7"/>
    </row>
    <row r="70" spans="3:11" x14ac:dyDescent="0.3">
      <c r="C70" s="7"/>
      <c r="D70" s="7"/>
      <c r="E70" s="7"/>
      <c r="F70" s="7"/>
      <c r="G70" s="7"/>
      <c r="H70" s="7"/>
      <c r="I70" s="7"/>
      <c r="J70" s="7"/>
      <c r="K70" s="7"/>
    </row>
    <row r="71" spans="3:11" x14ac:dyDescent="0.3">
      <c r="C71" s="7"/>
      <c r="D71" s="7"/>
      <c r="E71" s="7"/>
      <c r="F71" s="7"/>
      <c r="G71" s="7"/>
      <c r="H71" s="7"/>
      <c r="I71" s="7"/>
      <c r="J71" s="7"/>
      <c r="K71" s="7"/>
    </row>
    <row r="72" spans="3:11" x14ac:dyDescent="0.3">
      <c r="C72" s="7"/>
      <c r="D72" s="7"/>
      <c r="E72" s="7"/>
      <c r="F72" s="7"/>
      <c r="G72" s="7"/>
      <c r="H72" s="7"/>
      <c r="I72" s="7"/>
      <c r="J72" s="7"/>
      <c r="K72" s="7"/>
    </row>
    <row r="73" spans="3:11" x14ac:dyDescent="0.3">
      <c r="C73" s="7"/>
      <c r="D73" s="7"/>
      <c r="E73" s="7"/>
      <c r="F73" s="7"/>
      <c r="G73" s="7"/>
      <c r="H73" s="7"/>
      <c r="I73" s="7"/>
      <c r="J73" s="7"/>
      <c r="K73" s="7"/>
    </row>
  </sheetData>
  <pageMargins left="0.7" right="0.7" top="0.75" bottom="0.75" header="0.3" footer="0.3"/>
  <pageSetup scale="4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2C70D-C979-4041-87EF-233A3AE8D41C}">
  <sheetPr>
    <pageSetUpPr fitToPage="1"/>
  </sheetPr>
  <dimension ref="J14:P59"/>
  <sheetViews>
    <sheetView zoomScale="70" zoomScaleNormal="7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0.109375" style="3" customWidth="1"/>
    <col min="8" max="8" width="14.5546875" style="3" customWidth="1"/>
    <col min="9" max="9" width="4.88671875" style="3" customWidth="1"/>
    <col min="10" max="10" width="14.6640625" style="3" customWidth="1"/>
    <col min="11" max="11" width="15.6640625" style="3" customWidth="1"/>
    <col min="12" max="12" width="16.6640625" style="3" customWidth="1"/>
    <col min="13" max="13" width="9.33203125" style="3" customWidth="1"/>
    <col min="14" max="14" width="9" style="3" customWidth="1"/>
    <col min="15" max="15" width="11.44140625" style="3" customWidth="1"/>
    <col min="16" max="16" width="12.88671875" style="3" customWidth="1"/>
    <col min="17" max="18" width="10.33203125" style="3" customWidth="1"/>
    <col min="19" max="20" width="9.33203125" style="3" customWidth="1"/>
    <col min="21" max="16384" width="9.109375" style="3"/>
  </cols>
  <sheetData>
    <row r="14" spans="15:16" x14ac:dyDescent="0.3">
      <c r="O14" s="55">
        <f>_xlfn.BINOM.DIST(0,6,0.05,0)</f>
        <v>0.73509189062500002</v>
      </c>
      <c r="P14" s="55"/>
    </row>
    <row r="15" spans="15:16" x14ac:dyDescent="0.3">
      <c r="O15" s="55"/>
      <c r="P15" s="55"/>
    </row>
    <row r="16" spans="15:16" x14ac:dyDescent="0.3">
      <c r="O16" s="55"/>
      <c r="P16" s="55"/>
    </row>
    <row r="17" spans="15:16" x14ac:dyDescent="0.3">
      <c r="O17" s="18"/>
      <c r="P17" s="18"/>
    </row>
    <row r="18" spans="15:16" x14ac:dyDescent="0.3">
      <c r="O18" s="55">
        <f>_xlfn.BINOM.DIST(1,6,0.05,0)</f>
        <v>0.23213428125000005</v>
      </c>
      <c r="P18" s="55"/>
    </row>
    <row r="19" spans="15:16" x14ac:dyDescent="0.3">
      <c r="O19" s="55"/>
      <c r="P19" s="55"/>
    </row>
    <row r="20" spans="15:16" x14ac:dyDescent="0.3">
      <c r="O20" s="55"/>
      <c r="P20" s="55"/>
    </row>
    <row r="21" spans="15:16" x14ac:dyDescent="0.3">
      <c r="O21" s="18"/>
      <c r="P21" s="18"/>
    </row>
    <row r="22" spans="15:16" x14ac:dyDescent="0.3">
      <c r="O22" s="55">
        <f>_xlfn.BINOM.DIST(2,6,0.05,0)</f>
        <v>3.0543984375000006E-2</v>
      </c>
      <c r="P22" s="55"/>
    </row>
    <row r="23" spans="15:16" x14ac:dyDescent="0.3">
      <c r="O23" s="55"/>
      <c r="P23" s="55"/>
    </row>
    <row r="24" spans="15:16" x14ac:dyDescent="0.3">
      <c r="O24" s="55"/>
      <c r="P24" s="55"/>
    </row>
    <row r="25" spans="15:16" x14ac:dyDescent="0.3">
      <c r="O25" s="18"/>
      <c r="P25" s="18"/>
    </row>
    <row r="26" spans="15:16" x14ac:dyDescent="0.3">
      <c r="O26" s="55">
        <f>_xlfn.BINOM.DIST(3,6,0.05,0)</f>
        <v>2.1434375000000008E-3</v>
      </c>
      <c r="P26" s="55"/>
    </row>
    <row r="27" spans="15:16" x14ac:dyDescent="0.3">
      <c r="O27" s="55"/>
      <c r="P27" s="55"/>
    </row>
    <row r="28" spans="15:16" ht="21" customHeight="1" x14ac:dyDescent="0.3">
      <c r="O28" s="55"/>
      <c r="P28" s="55"/>
    </row>
    <row r="29" spans="15:16" ht="21" customHeight="1" x14ac:dyDescent="0.3">
      <c r="O29" s="18"/>
      <c r="P29" s="18"/>
    </row>
    <row r="30" spans="15:16" ht="21" customHeight="1" x14ac:dyDescent="0.3">
      <c r="O30" s="55">
        <f>_xlfn.BINOM.DIST(4,6,0.05,0)</f>
        <v>8.4609375000000049E-5</v>
      </c>
      <c r="P30" s="55"/>
    </row>
    <row r="31" spans="15:16" ht="21" customHeight="1" x14ac:dyDescent="0.3">
      <c r="O31" s="55"/>
      <c r="P31" s="55"/>
    </row>
    <row r="32" spans="15:16" ht="21" customHeight="1" x14ac:dyDescent="0.3"/>
    <row r="33" spans="10:16" ht="21" customHeight="1" x14ac:dyDescent="0.3">
      <c r="O33" s="55">
        <f>_xlfn.BINOM.DIST(5,6,0.05,0)</f>
        <v>1.7812500000000005E-6</v>
      </c>
      <c r="P33" s="55"/>
    </row>
    <row r="34" spans="10:16" ht="21" customHeight="1" x14ac:dyDescent="0.3">
      <c r="O34" s="55"/>
      <c r="P34" s="55"/>
    </row>
    <row r="35" spans="10:16" ht="23.4" customHeight="1" x14ac:dyDescent="0.3">
      <c r="O35" s="18"/>
      <c r="P35" s="18"/>
    </row>
    <row r="36" spans="10:16" ht="21" customHeight="1" x14ac:dyDescent="0.3">
      <c r="J36" s="54">
        <f>6*0.05</f>
        <v>0.30000000000000004</v>
      </c>
      <c r="K36" s="54"/>
      <c r="O36" s="55">
        <f>_xlfn.BINOM.DIST(6,6,0.05,0)</f>
        <v>1.5624999999999999E-8</v>
      </c>
      <c r="P36" s="55"/>
    </row>
    <row r="37" spans="10:16" ht="25.2" customHeight="1" x14ac:dyDescent="0.3">
      <c r="J37" s="54"/>
      <c r="K37" s="54"/>
      <c r="O37" s="55"/>
      <c r="P37" s="55"/>
    </row>
    <row r="38" spans="10:16" ht="22.95" customHeight="1" x14ac:dyDescent="0.3"/>
    <row r="39" spans="10:16" ht="21.6" customHeight="1" x14ac:dyDescent="0.3"/>
    <row r="40" spans="10:16" x14ac:dyDescent="0.3">
      <c r="J40" s="55">
        <f>6*0.05*0.95</f>
        <v>0.28500000000000003</v>
      </c>
      <c r="K40" s="55"/>
    </row>
    <row r="41" spans="10:16" ht="22.95" customHeight="1" x14ac:dyDescent="0.3">
      <c r="J41" s="55"/>
      <c r="K41" s="55"/>
    </row>
    <row r="42" spans="10:16" ht="18.600000000000001" customHeight="1" x14ac:dyDescent="0.3"/>
    <row r="43" spans="10:16" ht="18.600000000000001" customHeight="1" x14ac:dyDescent="0.3"/>
    <row r="44" spans="10:16" ht="19.2" customHeight="1" x14ac:dyDescent="0.3"/>
    <row r="45" spans="10:16" ht="16.95" customHeight="1" x14ac:dyDescent="0.3"/>
    <row r="46" spans="10:16" ht="15" customHeight="1" x14ac:dyDescent="0.3"/>
    <row r="57" ht="14.4" customHeight="1" x14ac:dyDescent="0.3"/>
    <row r="58" ht="14.4" customHeight="1" x14ac:dyDescent="0.3"/>
    <row r="59" ht="14.4" customHeight="1" x14ac:dyDescent="0.3"/>
  </sheetData>
  <mergeCells count="9">
    <mergeCell ref="J40:K41"/>
    <mergeCell ref="O33:P34"/>
    <mergeCell ref="O30:P31"/>
    <mergeCell ref="O36:P37"/>
    <mergeCell ref="O14:P16"/>
    <mergeCell ref="O18:P20"/>
    <mergeCell ref="O22:P24"/>
    <mergeCell ref="O26:P28"/>
    <mergeCell ref="J36:K37"/>
  </mergeCells>
  <pageMargins left="0.7" right="0.7" top="0.75" bottom="0.75" header="0.3" footer="0.3"/>
  <pageSetup scale="48"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M25:M58"/>
  <sheetViews>
    <sheetView zoomScale="70" zoomScaleNormal="7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0.109375" style="3" customWidth="1"/>
    <col min="8" max="8" width="14.5546875" style="3" customWidth="1"/>
    <col min="9" max="9" width="4.88671875" style="3" customWidth="1"/>
    <col min="10" max="10" width="14.6640625" style="3" customWidth="1"/>
    <col min="11" max="11" width="15.6640625" style="3" customWidth="1"/>
    <col min="12" max="13" width="16.6640625" style="3" customWidth="1"/>
    <col min="14" max="14" width="4.5546875" style="3" customWidth="1"/>
    <col min="15" max="15" width="13.109375" style="3" customWidth="1"/>
    <col min="16" max="16" width="9.33203125" style="3" customWidth="1"/>
    <col min="17" max="17" width="9" style="3" customWidth="1"/>
    <col min="18" max="18" width="11.44140625" style="3" customWidth="1"/>
    <col min="19" max="19" width="12.88671875" style="3" customWidth="1"/>
    <col min="20" max="21" width="10.33203125" style="3" customWidth="1"/>
    <col min="22" max="23" width="9.33203125" style="3" customWidth="1"/>
    <col min="24" max="16384" width="9.109375" style="3"/>
  </cols>
  <sheetData>
    <row r="25" ht="21" customHeight="1" x14ac:dyDescent="0.3"/>
    <row r="26" ht="21" customHeight="1" x14ac:dyDescent="0.3"/>
    <row r="27" ht="21" customHeight="1" x14ac:dyDescent="0.3"/>
    <row r="28" ht="21" customHeight="1" x14ac:dyDescent="0.3"/>
    <row r="29" ht="21" customHeight="1" x14ac:dyDescent="0.3"/>
    <row r="30" ht="21" customHeight="1" x14ac:dyDescent="0.3"/>
    <row r="31" ht="21" customHeight="1" x14ac:dyDescent="0.3"/>
    <row r="32" ht="21" customHeight="1" x14ac:dyDescent="0.3"/>
    <row r="33" spans="13:13" ht="24.6" customHeight="1" x14ac:dyDescent="0.3"/>
    <row r="34" spans="13:13" ht="23.4" customHeight="1" x14ac:dyDescent="0.3"/>
    <row r="35" spans="13:13" ht="21" customHeight="1" x14ac:dyDescent="0.3"/>
    <row r="36" spans="13:13" ht="25.2" customHeight="1" x14ac:dyDescent="0.3"/>
    <row r="37" spans="13:13" ht="22.95" customHeight="1" x14ac:dyDescent="0.3"/>
    <row r="38" spans="13:13" ht="21.6" customHeight="1" x14ac:dyDescent="0.3"/>
    <row r="40" spans="13:13" ht="22.95" customHeight="1" x14ac:dyDescent="0.3"/>
    <row r="41" spans="13:13" ht="18.600000000000001" customHeight="1" x14ac:dyDescent="0.3"/>
    <row r="42" spans="13:13" ht="18.600000000000001" customHeight="1" x14ac:dyDescent="0.3"/>
    <row r="43" spans="13:13" ht="19.2" customHeight="1" x14ac:dyDescent="0.3"/>
    <row r="44" spans="13:13" ht="16.95" customHeight="1" x14ac:dyDescent="0.3">
      <c r="M44" s="2"/>
    </row>
    <row r="45" spans="13:13" ht="15" customHeight="1" x14ac:dyDescent="0.3">
      <c r="M45" s="4"/>
    </row>
    <row r="46" spans="13:13" x14ac:dyDescent="0.3">
      <c r="M46" s="4"/>
    </row>
    <row r="47" spans="13:13" x14ac:dyDescent="0.3">
      <c r="M47" s="4"/>
    </row>
    <row r="48" spans="13:13" x14ac:dyDescent="0.3">
      <c r="M48" s="4"/>
    </row>
    <row r="49" spans="13:13" x14ac:dyDescent="0.3">
      <c r="M49" s="4"/>
    </row>
    <row r="50" spans="13:13" x14ac:dyDescent="0.3">
      <c r="M50" s="4"/>
    </row>
    <row r="51" spans="13:13" x14ac:dyDescent="0.3">
      <c r="M51" s="4"/>
    </row>
    <row r="56" spans="13:13" ht="14.4" customHeight="1" x14ac:dyDescent="0.3"/>
    <row r="57" spans="13:13" ht="14.4" customHeight="1" x14ac:dyDescent="0.3"/>
    <row r="58" spans="13:13" ht="14.4" customHeight="1" x14ac:dyDescent="0.3"/>
  </sheetData>
  <pageMargins left="0.7" right="0.7" top="0.75" bottom="0.75" header="0.3" footer="0.3"/>
  <pageSetup scale="48"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E66C8-B73D-44FB-990F-443294B08B68}">
  <sheetPr>
    <pageSetUpPr fitToPage="1"/>
  </sheetPr>
  <dimension ref="C10:S70"/>
  <sheetViews>
    <sheetView zoomScale="70" zoomScaleNormal="70" workbookViewId="0">
      <selection activeCell="T24" sqref="T24"/>
    </sheetView>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13.44140625" style="3" customWidth="1"/>
    <col min="6" max="6" width="12.5546875" style="3" customWidth="1"/>
    <col min="7" max="7" width="19.88671875" style="3" customWidth="1"/>
    <col min="8" max="8" width="26.6640625" style="3" customWidth="1"/>
    <col min="9" max="9" width="16" style="3" customWidth="1"/>
    <col min="10" max="10" width="16.33203125" style="3" customWidth="1"/>
    <col min="11" max="11" width="13.88671875" style="3" customWidth="1"/>
    <col min="12" max="12" width="11.88671875" style="3" customWidth="1"/>
    <col min="13" max="13" width="11.5546875" style="3" customWidth="1"/>
    <col min="14" max="14" width="10.5546875" style="3" customWidth="1"/>
    <col min="15" max="15" width="6.33203125" style="3" customWidth="1"/>
    <col min="16" max="16" width="8.33203125" style="3" customWidth="1"/>
    <col min="17" max="17" width="9.109375" style="3"/>
    <col min="18" max="18" width="7.44140625" style="3" customWidth="1"/>
    <col min="19" max="19" width="9.109375" style="3"/>
    <col min="20" max="20" width="11.5546875" style="3" customWidth="1"/>
    <col min="21" max="21" width="17.109375" style="3" customWidth="1"/>
    <col min="22" max="22" width="10.5546875" style="3" customWidth="1"/>
    <col min="23" max="16384" width="9.109375" style="3"/>
  </cols>
  <sheetData>
    <row r="10" spans="9:19" x14ac:dyDescent="0.3">
      <c r="Q10" s="56">
        <f>30*0.01</f>
        <v>0.3</v>
      </c>
      <c r="R10" s="57"/>
      <c r="S10" s="58"/>
    </row>
    <row r="11" spans="9:19" ht="15" customHeight="1" x14ac:dyDescent="0.3">
      <c r="Q11" s="59"/>
      <c r="R11" s="60"/>
      <c r="S11" s="61"/>
    </row>
    <row r="13" spans="9:19" ht="31.8" x14ac:dyDescent="0.5">
      <c r="I13" s="13"/>
    </row>
    <row r="16" spans="9:19" x14ac:dyDescent="0.3">
      <c r="Q16" s="56">
        <f>_xlfn.POISSON.DIST(0,0.3,0)</f>
        <v>0.74081822068171788</v>
      </c>
      <c r="R16" s="57"/>
      <c r="S16" s="58"/>
    </row>
    <row r="17" spans="17:19" x14ac:dyDescent="0.3">
      <c r="Q17" s="59"/>
      <c r="R17" s="60"/>
      <c r="S17" s="61"/>
    </row>
    <row r="18" spans="17:19" ht="27.75" customHeight="1" x14ac:dyDescent="0.3"/>
    <row r="19" spans="17:19" ht="30" customHeight="1" x14ac:dyDescent="0.3"/>
    <row r="20" spans="17:19" ht="27" customHeight="1" x14ac:dyDescent="0.3">
      <c r="Q20" s="62">
        <f>1- _xlfn.POISSON.DIST(0,0.3,0)</f>
        <v>0.25918177931828212</v>
      </c>
      <c r="R20" s="63"/>
      <c r="S20" s="64"/>
    </row>
    <row r="21" spans="17:19" x14ac:dyDescent="0.3">
      <c r="Q21" s="65"/>
      <c r="R21" s="66"/>
      <c r="S21" s="67"/>
    </row>
    <row r="22" spans="17:19" ht="22.5" customHeight="1" x14ac:dyDescent="0.3"/>
    <row r="23" spans="17:19" ht="23.25" customHeight="1" x14ac:dyDescent="0.3"/>
    <row r="24" spans="17:19" ht="25.2" customHeight="1" x14ac:dyDescent="0.3"/>
    <row r="25" spans="17:19" ht="25.95" customHeight="1" x14ac:dyDescent="0.3"/>
    <row r="26" spans="17:19" ht="21" customHeight="1" x14ac:dyDescent="0.3"/>
    <row r="27" spans="17:19" ht="24" customHeight="1" x14ac:dyDescent="0.3"/>
    <row r="28" spans="17:19" ht="25.2" customHeight="1" x14ac:dyDescent="0.3"/>
    <row r="29" spans="17:19" ht="23.25" customHeight="1" x14ac:dyDescent="0.3"/>
    <row r="30" spans="17:19" ht="24" customHeight="1" x14ac:dyDescent="0.3"/>
    <row r="31" spans="17:19" ht="27.75" customHeight="1" x14ac:dyDescent="0.3"/>
    <row r="32" spans="17:19" ht="18" customHeight="1" x14ac:dyDescent="0.3"/>
    <row r="33" ht="28.5" customHeight="1" x14ac:dyDescent="0.3"/>
    <row r="34" ht="15.6" customHeight="1" x14ac:dyDescent="0.3"/>
    <row r="35" ht="15.6" customHeight="1" x14ac:dyDescent="0.3"/>
    <row r="37" ht="27.75" customHeight="1" x14ac:dyDescent="0.3"/>
    <row r="38" ht="24" customHeight="1" x14ac:dyDescent="0.3"/>
    <row r="39" ht="24.6" customHeight="1" x14ac:dyDescent="0.3"/>
    <row r="40" ht="22.2" customHeight="1" x14ac:dyDescent="0.3"/>
    <row r="41" ht="21.6" customHeight="1" x14ac:dyDescent="0.3"/>
    <row r="42" ht="27.6" customHeight="1" x14ac:dyDescent="0.3"/>
    <row r="46" ht="15" customHeight="1" x14ac:dyDescent="0.3"/>
    <row r="47" ht="14.4" customHeight="1" x14ac:dyDescent="0.3"/>
    <row r="48" ht="14.4" customHeight="1" x14ac:dyDescent="0.3"/>
    <row r="50" spans="3:8" x14ac:dyDescent="0.3">
      <c r="C50" s="7"/>
      <c r="D50" s="7"/>
      <c r="E50" s="7"/>
    </row>
    <row r="51" spans="3:8" x14ac:dyDescent="0.3">
      <c r="C51" s="7"/>
      <c r="D51" s="7"/>
      <c r="E51" s="7"/>
      <c r="F51" s="7"/>
      <c r="G51" s="7"/>
      <c r="H51" s="7"/>
    </row>
    <row r="52" spans="3:8" x14ac:dyDescent="0.3">
      <c r="C52" s="7"/>
      <c r="D52" s="7"/>
      <c r="E52" s="7"/>
      <c r="F52" s="7"/>
      <c r="G52" s="7"/>
      <c r="H52" s="7"/>
    </row>
    <row r="53" spans="3:8" x14ac:dyDescent="0.3">
      <c r="C53" s="7"/>
      <c r="D53" s="7"/>
      <c r="E53" s="7"/>
      <c r="F53" s="7"/>
      <c r="G53" s="7"/>
      <c r="H53" s="7"/>
    </row>
    <row r="54" spans="3:8" x14ac:dyDescent="0.3">
      <c r="C54" s="7"/>
      <c r="D54" s="7"/>
      <c r="E54" s="7"/>
      <c r="F54" s="7"/>
      <c r="G54" s="7"/>
      <c r="H54" s="7"/>
    </row>
    <row r="55" spans="3:8" x14ac:dyDescent="0.3">
      <c r="C55" s="7"/>
      <c r="D55" s="7"/>
    </row>
    <row r="56" spans="3:8" x14ac:dyDescent="0.3">
      <c r="C56" s="7"/>
      <c r="D56" s="7"/>
    </row>
    <row r="57" spans="3:8" x14ac:dyDescent="0.3">
      <c r="C57" s="7"/>
      <c r="D57" s="7"/>
    </row>
    <row r="63" spans="3:8" x14ac:dyDescent="0.3">
      <c r="F63" s="7"/>
      <c r="G63" s="7"/>
      <c r="H63" s="7"/>
    </row>
    <row r="64" spans="3:8" x14ac:dyDescent="0.3">
      <c r="F64" s="7"/>
      <c r="G64" s="7"/>
      <c r="H64" s="7"/>
    </row>
    <row r="65" spans="3:8" ht="15" customHeight="1" x14ac:dyDescent="0.3">
      <c r="F65" s="7"/>
      <c r="G65" s="7"/>
      <c r="H65" s="7"/>
    </row>
    <row r="66" spans="3:8" ht="15" customHeight="1" x14ac:dyDescent="0.3">
      <c r="F66" s="7"/>
      <c r="G66" s="7"/>
      <c r="H66" s="7"/>
    </row>
    <row r="67" spans="3:8" x14ac:dyDescent="0.3">
      <c r="F67" s="7"/>
      <c r="G67" s="7"/>
      <c r="H67" s="7"/>
    </row>
    <row r="68" spans="3:8" x14ac:dyDescent="0.3">
      <c r="F68" s="7"/>
      <c r="G68" s="7"/>
      <c r="H68" s="7"/>
    </row>
    <row r="69" spans="3:8" x14ac:dyDescent="0.3">
      <c r="F69" s="7"/>
      <c r="G69" s="7"/>
      <c r="H69" s="7"/>
    </row>
    <row r="70" spans="3:8" x14ac:dyDescent="0.3">
      <c r="C70" s="7"/>
      <c r="D70" s="7"/>
      <c r="E70" s="7"/>
      <c r="F70" s="7"/>
      <c r="G70" s="7"/>
      <c r="H70" s="7"/>
    </row>
  </sheetData>
  <mergeCells count="3">
    <mergeCell ref="Q16:S17"/>
    <mergeCell ref="Q20:S21"/>
    <mergeCell ref="Q10:S11"/>
  </mergeCells>
  <pageMargins left="0.7" right="0.7" top="0.75" bottom="0.75" header="0.3" footer="0.3"/>
  <pageSetup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8"/>
  <sheetViews>
    <sheetView showRowColHeaders="0" zoomScale="60" zoomScaleNormal="60" workbookViewId="0"/>
  </sheetViews>
  <sheetFormatPr defaultColWidth="9.109375" defaultRowHeight="14.4" x14ac:dyDescent="0.3"/>
  <cols>
    <col min="1" max="16384" width="9.109375" style="1"/>
  </cols>
  <sheetData>
    <row r="1" spans="1:27" x14ac:dyDescent="0.3">
      <c r="A1" s="1" t="s">
        <v>0</v>
      </c>
    </row>
    <row r="14" spans="1:27" x14ac:dyDescent="0.3">
      <c r="K14" s="8"/>
      <c r="L14" s="8"/>
      <c r="M14" s="8"/>
      <c r="N14" s="8"/>
      <c r="O14" s="8"/>
      <c r="P14" s="8"/>
      <c r="Q14" s="8"/>
      <c r="R14" s="8"/>
      <c r="S14" s="8"/>
      <c r="T14" s="8"/>
      <c r="U14" s="8"/>
      <c r="V14" s="8"/>
      <c r="W14" s="8"/>
      <c r="X14" s="8"/>
      <c r="Y14" s="8"/>
      <c r="Z14" s="8"/>
      <c r="AA14" s="8"/>
    </row>
    <row r="15" spans="1:27" x14ac:dyDescent="0.3">
      <c r="K15" s="8"/>
      <c r="L15" s="8"/>
      <c r="M15" s="8"/>
      <c r="N15" s="8"/>
      <c r="O15" s="8"/>
      <c r="P15" s="8"/>
      <c r="Q15" s="8"/>
      <c r="R15" s="8"/>
      <c r="S15" s="8"/>
      <c r="T15" s="8"/>
      <c r="U15" s="8"/>
      <c r="V15" s="8"/>
      <c r="W15" s="8"/>
      <c r="X15" s="8"/>
      <c r="Y15" s="8"/>
      <c r="Z15" s="8"/>
      <c r="AA15" s="8"/>
    </row>
    <row r="16" spans="1:27" x14ac:dyDescent="0.3">
      <c r="K16" s="8"/>
      <c r="L16" s="8"/>
      <c r="M16" s="8"/>
      <c r="N16" s="8"/>
      <c r="O16" s="8"/>
      <c r="P16" s="8"/>
      <c r="Q16" s="8"/>
      <c r="R16" s="8"/>
      <c r="S16" s="8"/>
      <c r="T16" s="8"/>
      <c r="U16" s="8"/>
      <c r="V16" s="8"/>
      <c r="W16" s="8"/>
      <c r="X16" s="8"/>
      <c r="Y16" s="8"/>
      <c r="Z16" s="8"/>
      <c r="AA16" s="8"/>
    </row>
    <row r="17" spans="11:27" x14ac:dyDescent="0.3">
      <c r="K17" s="8"/>
      <c r="L17" s="8"/>
      <c r="M17" s="8"/>
      <c r="N17" s="8"/>
      <c r="O17" s="8"/>
      <c r="P17" s="8"/>
      <c r="Q17" s="8"/>
      <c r="R17" s="8"/>
      <c r="S17" s="8"/>
      <c r="T17" s="8"/>
      <c r="U17" s="8"/>
      <c r="V17" s="8"/>
      <c r="W17" s="8"/>
      <c r="X17" s="8"/>
      <c r="Y17" s="8"/>
      <c r="Z17" s="8"/>
      <c r="AA17" s="8"/>
    </row>
    <row r="18" spans="11:27" x14ac:dyDescent="0.3">
      <c r="K18" s="8"/>
      <c r="L18" s="8"/>
      <c r="M18" s="8"/>
      <c r="N18" s="8"/>
      <c r="O18" s="8"/>
      <c r="P18" s="8"/>
      <c r="Q18" s="8"/>
      <c r="R18" s="8"/>
      <c r="S18" s="8"/>
      <c r="T18" s="8"/>
      <c r="U18" s="8"/>
      <c r="V18" s="8"/>
      <c r="W18" s="8"/>
      <c r="X18" s="8"/>
      <c r="Y18" s="8"/>
      <c r="Z18" s="8"/>
      <c r="AA18" s="8"/>
    </row>
    <row r="19" spans="11:27" x14ac:dyDescent="0.3">
      <c r="K19" s="8"/>
      <c r="L19" s="8"/>
      <c r="M19" s="8"/>
      <c r="N19" s="8"/>
      <c r="O19" s="8"/>
      <c r="P19" s="8"/>
      <c r="Q19" s="8"/>
      <c r="R19" s="8"/>
      <c r="S19" s="8"/>
      <c r="T19" s="8"/>
      <c r="U19" s="8"/>
      <c r="V19" s="8"/>
      <c r="W19" s="8"/>
      <c r="X19" s="8"/>
      <c r="Y19" s="8"/>
      <c r="Z19" s="8"/>
      <c r="AA19" s="8"/>
    </row>
    <row r="20" spans="11:27" x14ac:dyDescent="0.3">
      <c r="K20" s="8"/>
      <c r="L20" s="8"/>
      <c r="M20" s="8"/>
      <c r="N20" s="8"/>
      <c r="O20" s="8"/>
      <c r="P20" s="8"/>
      <c r="Q20" s="8"/>
      <c r="R20" s="8"/>
      <c r="S20" s="8"/>
      <c r="T20" s="8"/>
      <c r="U20" s="8"/>
      <c r="V20" s="8"/>
      <c r="W20" s="8"/>
      <c r="X20" s="8"/>
      <c r="Y20" s="8"/>
      <c r="Z20" s="8"/>
      <c r="AA20" s="8"/>
    </row>
    <row r="21" spans="11:27" x14ac:dyDescent="0.3">
      <c r="K21" s="8"/>
      <c r="L21" s="8"/>
      <c r="M21" s="8"/>
      <c r="N21" s="8"/>
      <c r="O21" s="8"/>
      <c r="P21" s="8"/>
      <c r="Q21" s="8"/>
      <c r="R21" s="8"/>
      <c r="S21" s="8"/>
      <c r="T21" s="8"/>
      <c r="U21" s="8"/>
      <c r="V21" s="8"/>
      <c r="W21" s="8"/>
      <c r="X21" s="8"/>
      <c r="Y21" s="8"/>
      <c r="Z21" s="8"/>
      <c r="AA21" s="8"/>
    </row>
    <row r="22" spans="11:27" x14ac:dyDescent="0.3">
      <c r="K22" s="8"/>
      <c r="L22" s="8"/>
      <c r="M22" s="8"/>
      <c r="N22" s="8"/>
      <c r="O22" s="8"/>
      <c r="P22" s="8"/>
      <c r="Q22" s="8"/>
      <c r="R22" s="8"/>
      <c r="S22" s="8"/>
      <c r="T22" s="8"/>
      <c r="U22" s="8"/>
      <c r="V22" s="8"/>
      <c r="W22" s="8"/>
      <c r="X22" s="8"/>
      <c r="Y22" s="8"/>
      <c r="Z22" s="8"/>
      <c r="AA22" s="8"/>
    </row>
    <row r="23" spans="11:27" x14ac:dyDescent="0.3">
      <c r="K23" s="8"/>
      <c r="L23" s="8"/>
      <c r="M23" s="8"/>
      <c r="N23" s="8"/>
      <c r="O23" s="8"/>
      <c r="P23" s="8"/>
      <c r="Q23" s="8"/>
      <c r="R23" s="8"/>
      <c r="S23" s="8"/>
      <c r="T23" s="8"/>
      <c r="U23" s="8"/>
      <c r="V23" s="8"/>
      <c r="W23" s="8"/>
      <c r="X23" s="8"/>
      <c r="Y23" s="8"/>
      <c r="Z23" s="8"/>
      <c r="AA23" s="8"/>
    </row>
    <row r="24" spans="11:27" x14ac:dyDescent="0.3">
      <c r="K24" s="8"/>
      <c r="L24" s="8"/>
      <c r="M24" s="8"/>
      <c r="N24" s="8"/>
      <c r="O24" s="8"/>
      <c r="P24" s="8"/>
      <c r="Q24" s="8"/>
      <c r="R24" s="8"/>
      <c r="S24" s="8"/>
      <c r="T24" s="8"/>
      <c r="U24" s="8"/>
      <c r="V24" s="8"/>
      <c r="W24" s="8"/>
      <c r="X24" s="8"/>
      <c r="Y24" s="8"/>
      <c r="Z24" s="8"/>
      <c r="AA24" s="8"/>
    </row>
    <row r="25" spans="11:27" x14ac:dyDescent="0.3">
      <c r="K25" s="8"/>
      <c r="L25" s="8"/>
      <c r="M25" s="8"/>
      <c r="N25" s="8"/>
      <c r="O25" s="8"/>
      <c r="P25" s="8"/>
      <c r="Q25" s="8"/>
      <c r="R25" s="8"/>
      <c r="S25" s="8"/>
      <c r="T25" s="8"/>
      <c r="U25" s="8"/>
      <c r="V25" s="8"/>
      <c r="W25" s="8"/>
      <c r="X25" s="8"/>
      <c r="Y25" s="8"/>
      <c r="Z25" s="8"/>
      <c r="AA25" s="8"/>
    </row>
    <row r="26" spans="11:27" x14ac:dyDescent="0.3">
      <c r="K26" s="8"/>
      <c r="L26" s="8"/>
      <c r="M26" s="8"/>
      <c r="N26" s="8"/>
      <c r="O26" s="8"/>
      <c r="P26" s="8"/>
      <c r="Q26" s="8"/>
      <c r="R26" s="8"/>
      <c r="S26" s="8"/>
      <c r="T26" s="8"/>
      <c r="U26" s="8"/>
      <c r="V26" s="8"/>
      <c r="W26" s="8"/>
      <c r="X26" s="8"/>
      <c r="Y26" s="8"/>
      <c r="Z26" s="8"/>
      <c r="AA26" s="8"/>
    </row>
    <row r="27" spans="11:27" x14ac:dyDescent="0.3">
      <c r="K27" s="8"/>
      <c r="L27" s="8"/>
      <c r="M27" s="8"/>
      <c r="N27" s="8"/>
      <c r="O27" s="8"/>
      <c r="P27" s="8"/>
      <c r="Q27" s="8"/>
      <c r="R27" s="8"/>
      <c r="S27" s="8"/>
      <c r="T27" s="8"/>
      <c r="U27" s="8"/>
      <c r="V27" s="8"/>
      <c r="W27" s="8"/>
      <c r="X27" s="8"/>
      <c r="Y27" s="8"/>
      <c r="Z27" s="8"/>
      <c r="AA27" s="8"/>
    </row>
    <row r="28" spans="11:27" x14ac:dyDescent="0.3">
      <c r="K28" s="8"/>
      <c r="L28" s="8"/>
      <c r="M28" s="8"/>
      <c r="N28" s="8"/>
      <c r="O28" s="8"/>
      <c r="P28" s="8"/>
      <c r="Q28" s="8"/>
      <c r="R28" s="8"/>
      <c r="S28" s="8"/>
      <c r="T28" s="8"/>
      <c r="U28" s="8"/>
      <c r="V28" s="8"/>
      <c r="W28" s="8"/>
      <c r="X28" s="8"/>
      <c r="Y28" s="8"/>
      <c r="Z28" s="8"/>
      <c r="AA28" s="8"/>
    </row>
    <row r="29" spans="11:27" x14ac:dyDescent="0.3">
      <c r="K29" s="8"/>
      <c r="L29" s="8"/>
      <c r="M29" s="8"/>
      <c r="N29" s="8"/>
      <c r="O29" s="8"/>
      <c r="P29" s="8"/>
      <c r="Q29" s="8"/>
      <c r="R29" s="8"/>
      <c r="S29" s="8"/>
      <c r="T29" s="8"/>
      <c r="U29" s="8"/>
      <c r="V29" s="8"/>
      <c r="W29" s="8"/>
      <c r="X29" s="8"/>
      <c r="Y29" s="8"/>
      <c r="Z29" s="8"/>
      <c r="AA29" s="8"/>
    </row>
    <row r="30" spans="11:27" x14ac:dyDescent="0.3">
      <c r="K30" s="8"/>
      <c r="L30" s="8"/>
      <c r="M30" s="8"/>
      <c r="N30" s="8"/>
      <c r="O30" s="8"/>
      <c r="P30" s="8"/>
      <c r="Q30" s="8"/>
      <c r="R30" s="8"/>
      <c r="S30" s="8"/>
      <c r="T30" s="8"/>
      <c r="U30" s="8"/>
      <c r="V30" s="8"/>
      <c r="W30" s="8"/>
      <c r="X30" s="8"/>
      <c r="Y30" s="8"/>
      <c r="Z30" s="8"/>
      <c r="AA30" s="8"/>
    </row>
    <row r="31" spans="11:27" x14ac:dyDescent="0.3">
      <c r="K31" s="8"/>
      <c r="L31" s="8"/>
      <c r="M31" s="8"/>
      <c r="N31" s="8"/>
      <c r="O31" s="8"/>
      <c r="P31" s="8"/>
      <c r="Q31" s="8"/>
      <c r="R31" s="8"/>
      <c r="S31" s="8"/>
      <c r="T31" s="8"/>
      <c r="U31" s="8"/>
      <c r="V31" s="8"/>
      <c r="W31" s="8"/>
      <c r="X31" s="8"/>
      <c r="Y31" s="8"/>
      <c r="Z31" s="8"/>
      <c r="AA31" s="8"/>
    </row>
    <row r="32" spans="11:27" x14ac:dyDescent="0.3">
      <c r="K32" s="8"/>
      <c r="L32" s="8"/>
      <c r="M32" s="8"/>
      <c r="N32" s="8"/>
      <c r="O32" s="8"/>
      <c r="P32" s="8"/>
      <c r="Q32" s="8"/>
      <c r="R32" s="8"/>
      <c r="S32" s="8"/>
      <c r="T32" s="8"/>
      <c r="U32" s="8"/>
      <c r="V32" s="8"/>
      <c r="W32" s="8"/>
      <c r="X32" s="8"/>
      <c r="Y32" s="8"/>
      <c r="Z32" s="8"/>
      <c r="AA32" s="8"/>
    </row>
    <row r="33" spans="11:27" x14ac:dyDescent="0.3">
      <c r="K33" s="8"/>
      <c r="L33" s="8"/>
      <c r="M33" s="8"/>
      <c r="N33" s="8"/>
      <c r="O33" s="8"/>
      <c r="P33" s="8"/>
      <c r="Q33" s="8"/>
      <c r="R33" s="8"/>
      <c r="S33" s="8"/>
      <c r="T33" s="8"/>
      <c r="U33" s="8"/>
      <c r="V33" s="8"/>
      <c r="W33" s="8"/>
      <c r="X33" s="8"/>
      <c r="Y33" s="8"/>
      <c r="Z33" s="8"/>
      <c r="AA33" s="8"/>
    </row>
    <row r="34" spans="11:27" x14ac:dyDescent="0.3">
      <c r="K34" s="8"/>
      <c r="L34" s="8"/>
      <c r="M34" s="8"/>
      <c r="N34" s="8"/>
      <c r="O34" s="8"/>
      <c r="P34" s="8"/>
      <c r="Q34" s="8"/>
      <c r="R34" s="8"/>
      <c r="S34" s="8"/>
      <c r="T34" s="8"/>
      <c r="U34" s="8"/>
      <c r="V34" s="8"/>
      <c r="W34" s="8"/>
      <c r="X34" s="8"/>
      <c r="Y34" s="8"/>
      <c r="Z34" s="8"/>
      <c r="AA34" s="8"/>
    </row>
    <row r="35" spans="11:27" x14ac:dyDescent="0.3">
      <c r="K35" s="8"/>
      <c r="L35" s="8"/>
      <c r="M35" s="8"/>
      <c r="N35" s="8"/>
      <c r="O35" s="8"/>
      <c r="P35" s="8"/>
      <c r="Q35" s="8"/>
      <c r="R35" s="8"/>
      <c r="S35" s="8"/>
      <c r="T35" s="8"/>
      <c r="U35" s="8"/>
      <c r="V35" s="8"/>
      <c r="W35" s="8"/>
      <c r="X35" s="8"/>
      <c r="Y35" s="8"/>
      <c r="Z35" s="8"/>
      <c r="AA35" s="8"/>
    </row>
    <row r="36" spans="11:27" x14ac:dyDescent="0.3">
      <c r="K36" s="8"/>
      <c r="L36" s="8"/>
      <c r="M36" s="8"/>
      <c r="N36" s="8"/>
      <c r="O36" s="8"/>
      <c r="P36" s="8"/>
      <c r="Q36" s="8"/>
      <c r="R36" s="8"/>
      <c r="S36" s="8"/>
      <c r="T36" s="8"/>
      <c r="U36" s="8"/>
      <c r="V36" s="8"/>
      <c r="W36" s="8"/>
      <c r="X36" s="8"/>
      <c r="Y36" s="8"/>
      <c r="Z36" s="8"/>
      <c r="AA36" s="8"/>
    </row>
    <row r="37" spans="11:27" x14ac:dyDescent="0.3">
      <c r="K37" s="8"/>
      <c r="L37" s="8"/>
      <c r="M37" s="8"/>
      <c r="N37" s="8"/>
      <c r="O37" s="8"/>
      <c r="P37" s="8"/>
      <c r="Q37" s="8"/>
      <c r="R37" s="8"/>
      <c r="S37" s="8"/>
      <c r="T37" s="8"/>
      <c r="U37" s="8"/>
      <c r="V37" s="8"/>
      <c r="W37" s="8"/>
      <c r="X37" s="8"/>
      <c r="Y37" s="8"/>
      <c r="Z37" s="8"/>
      <c r="AA37" s="8"/>
    </row>
    <row r="38" spans="11:27" x14ac:dyDescent="0.3">
      <c r="K38" s="8"/>
      <c r="L38" s="8"/>
      <c r="M38" s="8"/>
      <c r="N38" s="8"/>
      <c r="O38" s="8"/>
      <c r="P38" s="8"/>
      <c r="Q38" s="8"/>
      <c r="R38" s="8"/>
      <c r="S38" s="8"/>
      <c r="T38" s="8"/>
      <c r="U38" s="8"/>
      <c r="V38" s="8"/>
      <c r="W38" s="8"/>
      <c r="X38" s="8"/>
      <c r="Y38" s="8"/>
      <c r="Z38" s="8"/>
      <c r="AA38" s="8"/>
    </row>
    <row r="39" spans="11:27" x14ac:dyDescent="0.3">
      <c r="K39" s="8"/>
      <c r="L39" s="8"/>
      <c r="M39" s="8"/>
      <c r="N39" s="8"/>
      <c r="O39" s="8"/>
      <c r="P39" s="8"/>
      <c r="Q39" s="8"/>
      <c r="R39" s="8"/>
      <c r="S39" s="8"/>
      <c r="T39" s="8"/>
      <c r="U39" s="8"/>
      <c r="V39" s="8"/>
      <c r="W39" s="8"/>
      <c r="X39" s="8"/>
      <c r="Y39" s="8"/>
      <c r="Z39" s="8"/>
      <c r="AA39" s="8"/>
    </row>
    <row r="40" spans="11:27" x14ac:dyDescent="0.3">
      <c r="K40" s="8"/>
      <c r="L40" s="8"/>
      <c r="M40" s="8"/>
      <c r="N40" s="8"/>
      <c r="O40" s="8"/>
      <c r="P40" s="8"/>
      <c r="Q40" s="8"/>
      <c r="R40" s="8"/>
      <c r="S40" s="8"/>
      <c r="T40" s="8"/>
      <c r="U40" s="8"/>
      <c r="V40" s="8"/>
      <c r="W40" s="8"/>
      <c r="X40" s="8"/>
      <c r="Y40" s="8"/>
      <c r="Z40" s="8"/>
      <c r="AA40" s="8"/>
    </row>
    <row r="41" spans="11:27" x14ac:dyDescent="0.3">
      <c r="K41" s="8"/>
      <c r="L41" s="8"/>
      <c r="M41" s="8"/>
      <c r="N41" s="8"/>
      <c r="O41" s="8"/>
      <c r="P41" s="8"/>
      <c r="Q41" s="8"/>
      <c r="R41" s="8"/>
      <c r="S41" s="8"/>
      <c r="T41" s="8"/>
      <c r="U41" s="8"/>
      <c r="V41" s="8"/>
      <c r="W41" s="8"/>
      <c r="X41" s="8"/>
      <c r="Y41" s="8"/>
      <c r="Z41" s="8"/>
      <c r="AA41" s="8"/>
    </row>
    <row r="42" spans="11:27" x14ac:dyDescent="0.3">
      <c r="K42" s="8"/>
      <c r="L42" s="8"/>
      <c r="M42" s="8"/>
      <c r="N42" s="8"/>
      <c r="O42" s="8"/>
      <c r="P42" s="8"/>
      <c r="Q42" s="8"/>
      <c r="R42" s="8"/>
      <c r="S42" s="8"/>
      <c r="T42" s="8"/>
      <c r="U42" s="8"/>
      <c r="V42" s="8"/>
      <c r="W42" s="8"/>
      <c r="X42" s="8"/>
      <c r="Y42" s="8"/>
      <c r="Z42" s="8"/>
      <c r="AA42" s="8"/>
    </row>
    <row r="43" spans="11:27" x14ac:dyDescent="0.3">
      <c r="K43" s="8"/>
      <c r="L43" s="8"/>
      <c r="M43" s="8"/>
      <c r="N43" s="8"/>
      <c r="O43" s="8"/>
      <c r="P43" s="8"/>
      <c r="Q43" s="8"/>
      <c r="R43" s="8"/>
      <c r="S43" s="8"/>
      <c r="T43" s="8"/>
      <c r="U43" s="8"/>
      <c r="V43" s="8"/>
      <c r="W43" s="8"/>
      <c r="X43" s="8"/>
      <c r="Y43" s="8"/>
      <c r="Z43" s="8"/>
      <c r="AA43" s="8"/>
    </row>
    <row r="44" spans="11:27" x14ac:dyDescent="0.3">
      <c r="K44" s="8"/>
      <c r="L44" s="8"/>
      <c r="M44" s="8"/>
      <c r="N44" s="8"/>
      <c r="O44" s="8"/>
      <c r="P44" s="8"/>
      <c r="Q44" s="8"/>
      <c r="R44" s="8"/>
      <c r="S44" s="8"/>
      <c r="T44" s="8"/>
      <c r="U44" s="8"/>
      <c r="V44" s="8"/>
      <c r="W44" s="8"/>
      <c r="X44" s="8"/>
      <c r="Y44" s="8"/>
      <c r="Z44" s="8"/>
      <c r="AA44" s="8"/>
    </row>
    <row r="45" spans="11:27" x14ac:dyDescent="0.3">
      <c r="K45" s="8"/>
      <c r="L45" s="8"/>
      <c r="M45" s="8"/>
      <c r="N45" s="8"/>
      <c r="O45" s="8"/>
      <c r="P45" s="8"/>
      <c r="Q45" s="8"/>
      <c r="R45" s="8"/>
      <c r="S45" s="8"/>
      <c r="T45" s="8"/>
      <c r="U45" s="8"/>
      <c r="V45" s="8"/>
      <c r="W45" s="8"/>
      <c r="X45" s="8"/>
      <c r="Y45" s="8"/>
      <c r="Z45" s="8"/>
      <c r="AA45" s="8"/>
    </row>
    <row r="46" spans="11:27" x14ac:dyDescent="0.3">
      <c r="K46" s="8"/>
      <c r="L46" s="8"/>
      <c r="M46" s="8"/>
      <c r="N46" s="8"/>
      <c r="O46" s="8"/>
      <c r="P46" s="8"/>
      <c r="Q46" s="8"/>
      <c r="R46" s="8"/>
      <c r="S46" s="8"/>
      <c r="T46" s="8"/>
      <c r="U46" s="8"/>
      <c r="V46" s="8"/>
      <c r="W46" s="8"/>
      <c r="X46" s="8"/>
      <c r="Y46" s="8"/>
      <c r="Z46" s="8"/>
      <c r="AA46" s="8"/>
    </row>
    <row r="47" spans="11:27" x14ac:dyDescent="0.3">
      <c r="K47" s="8"/>
      <c r="L47" s="8"/>
      <c r="M47" s="8"/>
      <c r="N47" s="8"/>
      <c r="O47" s="8"/>
      <c r="P47" s="8"/>
      <c r="Q47" s="8"/>
      <c r="R47" s="8"/>
      <c r="S47" s="8"/>
      <c r="T47" s="8"/>
      <c r="U47" s="8"/>
      <c r="V47" s="8"/>
      <c r="W47" s="8"/>
      <c r="X47" s="8"/>
      <c r="Y47" s="8"/>
      <c r="Z47" s="8"/>
      <c r="AA47" s="8"/>
    </row>
    <row r="48" spans="11:27" x14ac:dyDescent="0.3">
      <c r="K48" s="8"/>
      <c r="L48" s="8"/>
      <c r="M48" s="8"/>
      <c r="N48" s="8"/>
      <c r="O48" s="8"/>
      <c r="P48" s="8"/>
      <c r="Q48" s="8"/>
      <c r="R48" s="8"/>
      <c r="S48" s="8"/>
      <c r="T48" s="8"/>
      <c r="U48" s="8"/>
      <c r="V48" s="8"/>
      <c r="W48" s="8"/>
      <c r="X48" s="8"/>
      <c r="Y48" s="8"/>
      <c r="Z48" s="8"/>
      <c r="AA48" s="8"/>
    </row>
  </sheetData>
  <pageMargins left="0.7" right="0.7" top="0.75" bottom="0.75" header="0.3" footer="0.3"/>
  <pageSetup scale="2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C13:I70"/>
  <sheetViews>
    <sheetView zoomScale="70" zoomScaleNormal="7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13.44140625" style="3" customWidth="1"/>
    <col min="6" max="6" width="12.5546875" style="3" customWidth="1"/>
    <col min="7" max="7" width="19.88671875" style="3" customWidth="1"/>
    <col min="8" max="8" width="26.6640625" style="3" customWidth="1"/>
    <col min="9" max="9" width="16" style="3" customWidth="1"/>
    <col min="10" max="10" width="16.33203125" style="3" customWidth="1"/>
    <col min="11" max="11" width="13.88671875" style="3" customWidth="1"/>
    <col min="12" max="12" width="11.88671875" style="3" customWidth="1"/>
    <col min="13" max="13" width="11.5546875" style="3" customWidth="1"/>
    <col min="14" max="14" width="10.5546875" style="3" customWidth="1"/>
    <col min="15" max="15" width="6.33203125" style="3" customWidth="1"/>
    <col min="16" max="16" width="8.33203125" style="3" customWidth="1"/>
    <col min="17" max="17" width="9.109375" style="3"/>
    <col min="18" max="18" width="7.44140625" style="3" customWidth="1"/>
    <col min="19" max="19" width="9.109375" style="3"/>
    <col min="20" max="20" width="11.5546875" style="3" customWidth="1"/>
    <col min="21" max="21" width="17.109375" style="3" customWidth="1"/>
    <col min="22" max="22" width="10.5546875" style="3" customWidth="1"/>
    <col min="23" max="16384" width="9.109375" style="3"/>
  </cols>
  <sheetData>
    <row r="13" spans="9:9" ht="31.8" x14ac:dyDescent="0.5">
      <c r="I13" s="13"/>
    </row>
    <row r="18" ht="27.75" customHeight="1" x14ac:dyDescent="0.3"/>
    <row r="19" ht="30" customHeight="1" x14ac:dyDescent="0.3"/>
    <row r="20" ht="27" customHeight="1" x14ac:dyDescent="0.3"/>
    <row r="22" ht="22.5" customHeight="1" x14ac:dyDescent="0.3"/>
    <row r="23" ht="23.25" customHeight="1" x14ac:dyDescent="0.3"/>
    <row r="24" ht="25.2" customHeight="1" x14ac:dyDescent="0.3"/>
    <row r="25" ht="25.95" customHeight="1" x14ac:dyDescent="0.3"/>
    <row r="26" ht="21" customHeight="1" x14ac:dyDescent="0.3"/>
    <row r="27" ht="24" customHeight="1" x14ac:dyDescent="0.3"/>
    <row r="28" ht="25.2" customHeight="1" x14ac:dyDescent="0.3"/>
    <row r="29" ht="23.25" customHeight="1" x14ac:dyDescent="0.3"/>
    <row r="30" ht="24" customHeight="1" x14ac:dyDescent="0.3"/>
    <row r="31" ht="27.75" customHeight="1" x14ac:dyDescent="0.3"/>
    <row r="32" ht="18" customHeight="1" x14ac:dyDescent="0.3"/>
    <row r="33" ht="28.5" customHeight="1" x14ac:dyDescent="0.3"/>
    <row r="34" ht="15.6" customHeight="1" x14ac:dyDescent="0.3"/>
    <row r="35" ht="15.6" customHeight="1" x14ac:dyDescent="0.3"/>
    <row r="37" ht="27.75" customHeight="1" x14ac:dyDescent="0.3"/>
    <row r="38" ht="24" customHeight="1" x14ac:dyDescent="0.3"/>
    <row r="39" ht="24.6" customHeight="1" x14ac:dyDescent="0.3"/>
    <row r="40" ht="22.2" customHeight="1" x14ac:dyDescent="0.3"/>
    <row r="41" ht="21.6" customHeight="1" x14ac:dyDescent="0.3"/>
    <row r="42" ht="27.6" customHeight="1" x14ac:dyDescent="0.3"/>
    <row r="46" ht="15" customHeight="1" x14ac:dyDescent="0.3"/>
    <row r="47" ht="14.4" customHeight="1" x14ac:dyDescent="0.3"/>
    <row r="48" ht="14.4" customHeight="1" x14ac:dyDescent="0.3"/>
    <row r="50" spans="3:8" x14ac:dyDescent="0.3">
      <c r="C50" s="7"/>
      <c r="D50" s="7"/>
      <c r="E50" s="7"/>
    </row>
    <row r="51" spans="3:8" x14ac:dyDescent="0.3">
      <c r="C51" s="7"/>
      <c r="D51" s="7"/>
      <c r="E51" s="7"/>
      <c r="F51" s="7"/>
      <c r="G51" s="7"/>
      <c r="H51" s="7"/>
    </row>
    <row r="52" spans="3:8" x14ac:dyDescent="0.3">
      <c r="C52" s="7"/>
      <c r="D52" s="7"/>
      <c r="E52" s="7"/>
      <c r="F52" s="7"/>
      <c r="G52" s="7"/>
      <c r="H52" s="7"/>
    </row>
    <row r="53" spans="3:8" x14ac:dyDescent="0.3">
      <c r="C53" s="7"/>
      <c r="D53" s="7"/>
      <c r="E53" s="7"/>
      <c r="F53" s="7"/>
      <c r="G53" s="7"/>
      <c r="H53" s="7"/>
    </row>
    <row r="54" spans="3:8" x14ac:dyDescent="0.3">
      <c r="C54" s="7"/>
      <c r="D54" s="7"/>
      <c r="E54" s="7"/>
      <c r="F54" s="7"/>
      <c r="G54" s="7"/>
      <c r="H54" s="7"/>
    </row>
    <row r="55" spans="3:8" x14ac:dyDescent="0.3">
      <c r="C55" s="7"/>
      <c r="D55" s="7"/>
    </row>
    <row r="56" spans="3:8" x14ac:dyDescent="0.3">
      <c r="C56" s="7"/>
      <c r="D56" s="7"/>
    </row>
    <row r="57" spans="3:8" x14ac:dyDescent="0.3">
      <c r="C57" s="7"/>
      <c r="D57" s="7"/>
    </row>
    <row r="63" spans="3:8" x14ac:dyDescent="0.3">
      <c r="F63" s="7"/>
      <c r="G63" s="7"/>
      <c r="H63" s="7"/>
    </row>
    <row r="64" spans="3:8" x14ac:dyDescent="0.3">
      <c r="F64" s="7"/>
      <c r="G64" s="7"/>
      <c r="H64" s="7"/>
    </row>
    <row r="65" spans="3:8" ht="15" customHeight="1" x14ac:dyDescent="0.3">
      <c r="F65" s="7"/>
      <c r="G65" s="7"/>
      <c r="H65" s="7"/>
    </row>
    <row r="66" spans="3:8" ht="15" customHeight="1" x14ac:dyDescent="0.3">
      <c r="F66" s="7"/>
      <c r="G66" s="7"/>
      <c r="H66" s="7"/>
    </row>
    <row r="67" spans="3:8" x14ac:dyDescent="0.3">
      <c r="F67" s="7"/>
      <c r="G67" s="7"/>
      <c r="H67" s="7"/>
    </row>
    <row r="68" spans="3:8" x14ac:dyDescent="0.3">
      <c r="F68" s="7"/>
      <c r="G68" s="7"/>
      <c r="H68" s="7"/>
    </row>
    <row r="69" spans="3:8" x14ac:dyDescent="0.3">
      <c r="F69" s="7"/>
      <c r="G69" s="7"/>
      <c r="H69" s="7"/>
    </row>
    <row r="70" spans="3:8" x14ac:dyDescent="0.3">
      <c r="C70" s="7"/>
      <c r="D70" s="7"/>
      <c r="E70" s="7"/>
      <c r="F70" s="7"/>
      <c r="G70" s="7"/>
      <c r="H70" s="7"/>
    </row>
  </sheetData>
  <pageMargins left="0.7" right="0.7" top="0.75" bottom="0.75" header="0.3" footer="0.3"/>
  <pageSetup scale="4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AD3DE-407F-4446-A0D5-1F2E936B3681}">
  <sheetPr>
    <pageSetUpPr fitToPage="1"/>
  </sheetPr>
  <dimension ref="E23:M54"/>
  <sheetViews>
    <sheetView zoomScale="70" zoomScaleNormal="70" workbookViewId="0">
      <selection activeCell="H36" sqref="H36"/>
    </sheetView>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25.33203125" style="3" customWidth="1"/>
    <col min="6" max="6" width="25.88671875" style="3" customWidth="1"/>
    <col min="7" max="7" width="14.44140625" style="3" customWidth="1"/>
    <col min="8" max="8" width="22.6640625" style="3" customWidth="1"/>
    <col min="9" max="9" width="18.5546875" style="3" customWidth="1"/>
    <col min="10" max="10" width="37.6640625" style="3" customWidth="1"/>
    <col min="11" max="11" width="15.6640625" style="3" customWidth="1"/>
    <col min="12" max="13" width="16.6640625" style="3" customWidth="1"/>
    <col min="14" max="14" width="4.5546875" style="3" customWidth="1"/>
    <col min="15" max="15" width="13" style="3" customWidth="1"/>
    <col min="16" max="16" width="15.33203125" style="3" customWidth="1"/>
    <col min="17" max="18" width="10" style="3" customWidth="1"/>
    <col min="19" max="19" width="9.6640625" style="3" customWidth="1"/>
    <col min="20" max="20" width="6.33203125" style="3" customWidth="1"/>
    <col min="21" max="21" width="7" style="3" customWidth="1"/>
    <col min="22" max="22" width="9.109375" style="3"/>
    <col min="23" max="23" width="9.6640625" style="3" customWidth="1"/>
    <col min="24" max="16384" width="9.109375" style="3"/>
  </cols>
  <sheetData>
    <row r="23" spans="5:11" ht="15" thickBot="1" x14ac:dyDescent="0.35"/>
    <row r="24" spans="5:11" ht="100.5" customHeight="1" x14ac:dyDescent="0.3">
      <c r="E24" s="19" t="s">
        <v>1</v>
      </c>
      <c r="F24" s="19" t="s">
        <v>2</v>
      </c>
      <c r="G24" s="17" t="s">
        <v>4</v>
      </c>
      <c r="J24" s="68" t="s">
        <v>20</v>
      </c>
      <c r="K24" s="68"/>
    </row>
    <row r="25" spans="5:11" ht="30.75" customHeight="1" x14ac:dyDescent="0.35">
      <c r="E25" s="15">
        <v>0</v>
      </c>
      <c r="F25" s="15">
        <v>0.1</v>
      </c>
      <c r="G25" s="15">
        <v>0</v>
      </c>
      <c r="J25" s="22"/>
      <c r="K25" s="22"/>
    </row>
    <row r="26" spans="5:11" ht="29.25" customHeight="1" x14ac:dyDescent="0.35">
      <c r="E26" s="15">
        <v>1</v>
      </c>
      <c r="F26" s="15">
        <v>0.2</v>
      </c>
      <c r="G26" s="15">
        <f t="shared" ref="G26:G29" si="0">E26*F26</f>
        <v>0.2</v>
      </c>
      <c r="J26" s="22" t="s">
        <v>7</v>
      </c>
      <c r="K26" s="22">
        <v>0.42000000000000004</v>
      </c>
    </row>
    <row r="27" spans="5:11" ht="27" customHeight="1" x14ac:dyDescent="0.35">
      <c r="E27" s="15">
        <v>2</v>
      </c>
      <c r="F27" s="15">
        <v>0.3</v>
      </c>
      <c r="G27" s="15">
        <f t="shared" si="0"/>
        <v>0.6</v>
      </c>
      <c r="J27" s="22" t="s">
        <v>8</v>
      </c>
      <c r="K27" s="22">
        <v>0.15620499351813308</v>
      </c>
    </row>
    <row r="28" spans="5:11" ht="27.75" customHeight="1" x14ac:dyDescent="0.35">
      <c r="E28" s="15">
        <v>3</v>
      </c>
      <c r="F28" s="15">
        <v>0.3</v>
      </c>
      <c r="G28" s="15">
        <f t="shared" si="0"/>
        <v>0.89999999999999991</v>
      </c>
      <c r="J28" s="22" t="s">
        <v>9</v>
      </c>
      <c r="K28" s="22">
        <v>0.4</v>
      </c>
    </row>
    <row r="29" spans="5:11" ht="24.75" customHeight="1" x14ac:dyDescent="0.35">
      <c r="E29" s="15">
        <v>4</v>
      </c>
      <c r="F29" s="15">
        <v>0.1</v>
      </c>
      <c r="G29" s="15">
        <f t="shared" si="0"/>
        <v>0.4</v>
      </c>
      <c r="J29" s="22" t="s">
        <v>10</v>
      </c>
      <c r="K29" s="22" t="e">
        <v>#N/A</v>
      </c>
    </row>
    <row r="30" spans="5:11" ht="36" customHeight="1" x14ac:dyDescent="0.35">
      <c r="E30" s="16" t="s">
        <v>3</v>
      </c>
      <c r="F30" s="16">
        <f>SUM(F25:F29)</f>
        <v>1.0000000000000002</v>
      </c>
      <c r="G30" s="20">
        <f>SUM(G25:G29)</f>
        <v>2.1</v>
      </c>
      <c r="J30" s="22" t="s">
        <v>11</v>
      </c>
      <c r="K30" s="24">
        <v>0.34928498393145962</v>
      </c>
    </row>
    <row r="31" spans="5:11" ht="24.6" customHeight="1" x14ac:dyDescent="0.35">
      <c r="J31" s="22" t="s">
        <v>12</v>
      </c>
      <c r="K31" s="25">
        <v>0.12200000000000003</v>
      </c>
    </row>
    <row r="32" spans="5:11" ht="23.4" customHeight="1" x14ac:dyDescent="0.35">
      <c r="J32" s="22" t="s">
        <v>13</v>
      </c>
      <c r="K32" s="22">
        <v>-0.64364418167159254</v>
      </c>
    </row>
    <row r="33" spans="6:13" ht="21" customHeight="1" x14ac:dyDescent="0.35">
      <c r="J33" s="22" t="s">
        <v>14</v>
      </c>
      <c r="K33" s="22">
        <v>0.30976631200586208</v>
      </c>
    </row>
    <row r="34" spans="6:13" ht="25.2" customHeight="1" x14ac:dyDescent="0.35">
      <c r="J34" s="22" t="s">
        <v>15</v>
      </c>
      <c r="K34" s="22">
        <v>0.89999999999999991</v>
      </c>
    </row>
    <row r="35" spans="6:13" ht="22.95" customHeight="1" x14ac:dyDescent="0.35">
      <c r="J35" s="22" t="s">
        <v>16</v>
      </c>
      <c r="K35" s="22">
        <v>0</v>
      </c>
    </row>
    <row r="36" spans="6:13" ht="27" customHeight="1" x14ac:dyDescent="0.35">
      <c r="J36" s="22" t="s">
        <v>17</v>
      </c>
      <c r="K36" s="22">
        <v>0.89999999999999991</v>
      </c>
    </row>
    <row r="37" spans="6:13" ht="29.4" customHeight="1" x14ac:dyDescent="0.35">
      <c r="F37" s="26">
        <f>K30^2</f>
        <v>0.12200000000000001</v>
      </c>
      <c r="J37" s="22" t="s">
        <v>18</v>
      </c>
      <c r="K37" s="22">
        <v>2.1</v>
      </c>
    </row>
    <row r="38" spans="6:13" ht="22.95" customHeight="1" thickBot="1" x14ac:dyDescent="0.4">
      <c r="J38" s="23" t="s">
        <v>19</v>
      </c>
      <c r="K38" s="23">
        <v>5</v>
      </c>
    </row>
    <row r="39" spans="6:13" ht="18.600000000000001" customHeight="1" x14ac:dyDescent="0.3"/>
    <row r="40" spans="6:13" ht="18.600000000000001" customHeight="1" x14ac:dyDescent="0.3"/>
    <row r="41" spans="6:13" ht="19.2" customHeight="1" x14ac:dyDescent="0.3"/>
    <row r="42" spans="6:13" ht="16.95" customHeight="1" x14ac:dyDescent="0.3"/>
    <row r="43" spans="6:13" ht="15" customHeight="1" x14ac:dyDescent="0.3"/>
    <row r="47" spans="6:13" x14ac:dyDescent="0.3">
      <c r="M47" s="4">
        <v>0</v>
      </c>
    </row>
    <row r="48" spans="6:13" x14ac:dyDescent="0.3">
      <c r="M48" s="4"/>
    </row>
    <row r="49" spans="13:13" x14ac:dyDescent="0.3">
      <c r="M49" s="4"/>
    </row>
    <row r="50" spans="13:13" ht="15" customHeight="1" x14ac:dyDescent="0.3"/>
    <row r="51" spans="13:13" ht="15" customHeight="1" x14ac:dyDescent="0.3"/>
    <row r="53" spans="13:13" ht="15" customHeight="1" x14ac:dyDescent="0.3"/>
    <row r="54" spans="13:13" ht="15" customHeight="1" x14ac:dyDescent="0.3"/>
  </sheetData>
  <mergeCells count="1">
    <mergeCell ref="J24:K24"/>
  </mergeCells>
  <pageMargins left="0.7" right="0.7" top="0.75" bottom="0.75" header="0.3" footer="0.3"/>
  <pageSetup scale="47"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E22:M52"/>
  <sheetViews>
    <sheetView zoomScale="70" zoomScaleNormal="7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25.33203125" style="3" customWidth="1"/>
    <col min="6" max="6" width="25.88671875" style="3" customWidth="1"/>
    <col min="7" max="7" width="11.5546875" style="3" customWidth="1"/>
    <col min="8" max="8" width="14.5546875" style="3" customWidth="1"/>
    <col min="9" max="9" width="4.88671875" style="3" customWidth="1"/>
    <col min="10" max="10" width="14.6640625" style="3" customWidth="1"/>
    <col min="11" max="11" width="15.6640625" style="3" customWidth="1"/>
    <col min="12" max="13" width="16.6640625" style="3" customWidth="1"/>
    <col min="14" max="14" width="4.5546875" style="3" customWidth="1"/>
    <col min="15" max="15" width="13" style="3" customWidth="1"/>
    <col min="16" max="16" width="15.33203125" style="3" customWidth="1"/>
    <col min="17" max="18" width="10" style="3" customWidth="1"/>
    <col min="19" max="19" width="9.6640625" style="3" customWidth="1"/>
    <col min="20" max="20" width="6.33203125" style="3" customWidth="1"/>
    <col min="21" max="21" width="7" style="3" customWidth="1"/>
    <col min="22" max="22" width="9.109375" style="3"/>
    <col min="23" max="23" width="9.6640625" style="3" customWidth="1"/>
    <col min="24" max="16384" width="9.109375" style="3"/>
  </cols>
  <sheetData>
    <row r="22" spans="5:6" ht="56.25" customHeight="1" x14ac:dyDescent="0.3">
      <c r="E22" s="17" t="s">
        <v>1</v>
      </c>
      <c r="F22" s="17" t="s">
        <v>2</v>
      </c>
    </row>
    <row r="23" spans="5:6" ht="30.75" customHeight="1" x14ac:dyDescent="0.3">
      <c r="E23" s="15">
        <v>0</v>
      </c>
      <c r="F23" s="15">
        <v>0.1</v>
      </c>
    </row>
    <row r="24" spans="5:6" ht="29.25" customHeight="1" x14ac:dyDescent="0.3">
      <c r="E24" s="15">
        <v>1</v>
      </c>
      <c r="F24" s="15">
        <v>0.2</v>
      </c>
    </row>
    <row r="25" spans="5:6" ht="27" customHeight="1" x14ac:dyDescent="0.3">
      <c r="E25" s="15">
        <v>2</v>
      </c>
      <c r="F25" s="15">
        <v>0.3</v>
      </c>
    </row>
    <row r="26" spans="5:6" ht="27.75" customHeight="1" x14ac:dyDescent="0.3">
      <c r="E26" s="15">
        <v>3</v>
      </c>
      <c r="F26" s="15">
        <v>0.3</v>
      </c>
    </row>
    <row r="27" spans="5:6" ht="24.75" customHeight="1" x14ac:dyDescent="0.3">
      <c r="E27" s="15">
        <v>4</v>
      </c>
      <c r="F27" s="15">
        <v>0.1</v>
      </c>
    </row>
    <row r="28" spans="5:6" ht="36" customHeight="1" x14ac:dyDescent="0.3">
      <c r="E28" s="16" t="s">
        <v>3</v>
      </c>
      <c r="F28" s="16">
        <f>SUM(F23:F27)</f>
        <v>1.0000000000000002</v>
      </c>
    </row>
    <row r="29" spans="5:6" ht="24.6" customHeight="1" x14ac:dyDescent="0.3"/>
    <row r="30" spans="5:6" ht="23.4" customHeight="1" x14ac:dyDescent="0.3"/>
    <row r="31" spans="5:6" ht="21" customHeight="1" x14ac:dyDescent="0.3"/>
    <row r="32" spans="5:6" ht="25.2" customHeight="1" x14ac:dyDescent="0.3"/>
    <row r="33" spans="13:13" ht="22.95" customHeight="1" x14ac:dyDescent="0.3"/>
    <row r="34" spans="13:13" ht="21.6" customHeight="1" x14ac:dyDescent="0.3"/>
    <row r="35" spans="13:13" ht="20.25" customHeight="1" x14ac:dyDescent="0.3"/>
    <row r="36" spans="13:13" ht="22.95" customHeight="1" x14ac:dyDescent="0.3"/>
    <row r="37" spans="13:13" ht="18.600000000000001" customHeight="1" x14ac:dyDescent="0.3"/>
    <row r="38" spans="13:13" ht="18.600000000000001" customHeight="1" x14ac:dyDescent="0.3"/>
    <row r="39" spans="13:13" ht="19.2" customHeight="1" x14ac:dyDescent="0.3"/>
    <row r="40" spans="13:13" ht="16.95" customHeight="1" x14ac:dyDescent="0.3">
      <c r="M40" s="2"/>
    </row>
    <row r="41" spans="13:13" ht="15" customHeight="1" x14ac:dyDescent="0.3">
      <c r="M41" s="4"/>
    </row>
    <row r="42" spans="13:13" x14ac:dyDescent="0.3">
      <c r="M42" s="4"/>
    </row>
    <row r="43" spans="13:13" x14ac:dyDescent="0.3">
      <c r="M43" s="4"/>
    </row>
    <row r="44" spans="13:13" x14ac:dyDescent="0.3">
      <c r="M44" s="4"/>
    </row>
    <row r="45" spans="13:13" x14ac:dyDescent="0.3">
      <c r="M45" s="4"/>
    </row>
    <row r="46" spans="13:13" x14ac:dyDescent="0.3">
      <c r="M46" s="4"/>
    </row>
    <row r="47" spans="13:13" x14ac:dyDescent="0.3">
      <c r="M47" s="4"/>
    </row>
    <row r="48" spans="13:13" ht="15" customHeight="1" x14ac:dyDescent="0.3"/>
    <row r="49" ht="15" customHeight="1" x14ac:dyDescent="0.3"/>
    <row r="51" ht="15" customHeight="1" x14ac:dyDescent="0.3"/>
    <row r="52" ht="15" customHeight="1" x14ac:dyDescent="0.3"/>
  </sheetData>
  <pageMargins left="0.7" right="0.7" top="0.75" bottom="0.75" header="0.3" footer="0.3"/>
  <pageSetup scale="4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31E2E-B122-4155-B370-BA9F38AE49A0}">
  <sheetPr>
    <pageSetUpPr fitToPage="1"/>
  </sheetPr>
  <dimension ref="G20:Q46"/>
  <sheetViews>
    <sheetView zoomScale="70" zoomScaleNormal="7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7.44140625" style="3" customWidth="1"/>
    <col min="8" max="8" width="18.33203125" style="3" customWidth="1"/>
    <col min="9" max="9" width="4.88671875" style="3" customWidth="1"/>
    <col min="10" max="10" width="14.6640625" style="3" customWidth="1"/>
    <col min="11" max="11" width="15.6640625" style="3" customWidth="1"/>
    <col min="12" max="13" width="16.6640625" style="3" customWidth="1"/>
    <col min="14" max="14" width="4.5546875" style="3" customWidth="1"/>
    <col min="15" max="15" width="14.33203125" style="3" customWidth="1"/>
    <col min="16" max="16" width="10.109375" style="3" customWidth="1"/>
    <col min="17" max="18" width="9.88671875" style="3" customWidth="1"/>
    <col min="19" max="19" width="11.109375" style="3" customWidth="1"/>
    <col min="20" max="20" width="10.109375" style="3" customWidth="1"/>
    <col min="21" max="21" width="9.5546875" style="3" customWidth="1"/>
    <col min="22" max="22" width="10.44140625" style="3" customWidth="1"/>
    <col min="23" max="23" width="9.88671875" style="3" customWidth="1"/>
    <col min="24" max="16384" width="9.109375" style="3"/>
  </cols>
  <sheetData>
    <row r="20" spans="7:17" x14ac:dyDescent="0.3">
      <c r="G20" s="5"/>
      <c r="H20" s="5"/>
    </row>
    <row r="22" spans="7:17" ht="28.5" customHeight="1" x14ac:dyDescent="0.3"/>
    <row r="23" spans="7:17" ht="27.75" customHeight="1" x14ac:dyDescent="0.3"/>
    <row r="24" spans="7:17" ht="26.25" customHeight="1" x14ac:dyDescent="0.3"/>
    <row r="25" spans="7:17" ht="28.5" customHeight="1" x14ac:dyDescent="0.3"/>
    <row r="26" spans="7:17" ht="22.5" customHeight="1" x14ac:dyDescent="0.3"/>
    <row r="27" spans="7:17" ht="23.25" customHeight="1" x14ac:dyDescent="0.3"/>
    <row r="28" spans="7:17" ht="24" customHeight="1" x14ac:dyDescent="0.3">
      <c r="O28" s="28"/>
      <c r="P28" s="28"/>
      <c r="Q28" s="28"/>
    </row>
    <row r="29" spans="7:17" ht="23.4" customHeight="1" x14ac:dyDescent="0.3">
      <c r="O29" s="28"/>
      <c r="P29" s="28"/>
      <c r="Q29" s="28"/>
    </row>
    <row r="30" spans="7:17" ht="24.75" customHeight="1" x14ac:dyDescent="0.3">
      <c r="O30" s="28"/>
      <c r="P30" s="28"/>
      <c r="Q30" s="28"/>
    </row>
    <row r="31" spans="7:17" ht="25.2" customHeight="1" x14ac:dyDescent="0.3">
      <c r="O31" s="28"/>
      <c r="P31" s="28"/>
      <c r="Q31" s="28"/>
    </row>
    <row r="32" spans="7:17" ht="22.95" customHeight="1" x14ac:dyDescent="0.3">
      <c r="O32" s="28"/>
      <c r="P32" s="28"/>
      <c r="Q32" s="28"/>
    </row>
    <row r="33" spans="13:13" ht="25.2" customHeight="1" x14ac:dyDescent="0.3"/>
    <row r="35" spans="13:13" ht="22.95" customHeight="1" x14ac:dyDescent="0.3"/>
    <row r="36" spans="13:13" ht="29.25" customHeight="1" x14ac:dyDescent="0.3"/>
    <row r="37" spans="13:13" ht="27" customHeight="1" x14ac:dyDescent="0.3"/>
    <row r="38" spans="13:13" ht="19.2" customHeight="1" x14ac:dyDescent="0.3"/>
    <row r="39" spans="13:13" ht="16.95" customHeight="1" x14ac:dyDescent="0.3">
      <c r="M39" s="2"/>
    </row>
    <row r="40" spans="13:13" ht="15" customHeight="1" x14ac:dyDescent="0.3">
      <c r="M40" s="4"/>
    </row>
    <row r="41" spans="13:13" x14ac:dyDescent="0.3">
      <c r="M41" s="4"/>
    </row>
    <row r="42" spans="13:13" x14ac:dyDescent="0.3">
      <c r="M42" s="4"/>
    </row>
    <row r="43" spans="13:13" x14ac:dyDescent="0.3">
      <c r="M43" s="4"/>
    </row>
    <row r="44" spans="13:13" x14ac:dyDescent="0.3">
      <c r="M44" s="4"/>
    </row>
    <row r="45" spans="13:13" x14ac:dyDescent="0.3">
      <c r="M45" s="4"/>
    </row>
    <row r="46" spans="13:13" x14ac:dyDescent="0.3">
      <c r="M46" s="4"/>
    </row>
  </sheetData>
  <mergeCells count="1">
    <mergeCell ref="O28:Q32"/>
  </mergeCells>
  <pageMargins left="0.7" right="0.7" top="0.75" bottom="0.75" header="0.3" footer="0.3"/>
  <pageSetup scale="5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G19:X87"/>
  <sheetViews>
    <sheetView zoomScale="70" zoomScaleNormal="7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7.44140625" style="3" customWidth="1"/>
    <col min="8" max="8" width="18.33203125" style="3" customWidth="1"/>
    <col min="9" max="9" width="4.88671875" style="3" customWidth="1"/>
    <col min="10" max="10" width="14.6640625" style="3" customWidth="1"/>
    <col min="11" max="11" width="15.6640625" style="3" customWidth="1"/>
    <col min="12" max="13" width="16.6640625" style="3" customWidth="1"/>
    <col min="14" max="14" width="4.5546875" style="3" customWidth="1"/>
    <col min="15" max="15" width="14.33203125" style="3" customWidth="1"/>
    <col min="16" max="16" width="10.109375" style="3" customWidth="1"/>
    <col min="17" max="18" width="9.88671875" style="3" customWidth="1"/>
    <col min="19" max="19" width="11.109375" style="3" customWidth="1"/>
    <col min="20" max="20" width="10.109375" style="3" customWidth="1"/>
    <col min="21" max="21" width="9.5546875" style="3" customWidth="1"/>
    <col min="22" max="22" width="10.44140625" style="3" customWidth="1"/>
    <col min="23" max="23" width="9.88671875" style="3" customWidth="1"/>
    <col min="24" max="16384" width="9.109375" style="3"/>
  </cols>
  <sheetData>
    <row r="19" spans="7:24" ht="25.8" customHeight="1" x14ac:dyDescent="0.3">
      <c r="S19" s="29">
        <f>1/30</f>
        <v>3.3333333333333333E-2</v>
      </c>
      <c r="T19" s="29"/>
    </row>
    <row r="20" spans="7:24" ht="14.4" customHeight="1" x14ac:dyDescent="0.3">
      <c r="G20" s="5"/>
      <c r="H20" s="5"/>
      <c r="S20" s="29"/>
      <c r="T20" s="29"/>
    </row>
    <row r="22" spans="7:24" ht="28.5" customHeight="1" x14ac:dyDescent="0.3"/>
    <row r="23" spans="7:24" ht="27.75" customHeight="1" x14ac:dyDescent="0.3"/>
    <row r="24" spans="7:24" ht="26.25" customHeight="1" x14ac:dyDescent="0.3"/>
    <row r="25" spans="7:24" ht="28.5" customHeight="1" x14ac:dyDescent="0.3">
      <c r="M25" s="3">
        <v>3</v>
      </c>
    </row>
    <row r="26" spans="7:24" ht="22.5" customHeight="1" x14ac:dyDescent="0.3"/>
    <row r="27" spans="7:24" ht="23.25" customHeight="1" x14ac:dyDescent="0.3"/>
    <row r="28" spans="7:24" ht="24" customHeight="1" x14ac:dyDescent="0.3">
      <c r="O28" s="28"/>
      <c r="P28" s="28"/>
      <c r="Q28" s="28"/>
    </row>
    <row r="29" spans="7:24" ht="23.4" customHeight="1" x14ac:dyDescent="0.3">
      <c r="O29" s="28"/>
      <c r="P29" s="28"/>
      <c r="Q29" s="28"/>
      <c r="W29" s="29">
        <f>(1/30)*30</f>
        <v>1</v>
      </c>
      <c r="X29" s="29"/>
    </row>
    <row r="30" spans="7:24" ht="24.75" customHeight="1" x14ac:dyDescent="0.3">
      <c r="O30" s="28"/>
      <c r="P30" s="28"/>
      <c r="Q30" s="28"/>
      <c r="W30" s="29"/>
      <c r="X30" s="29"/>
    </row>
    <row r="31" spans="7:24" ht="25.2" customHeight="1" x14ac:dyDescent="0.3">
      <c r="O31" s="28"/>
      <c r="P31" s="28"/>
      <c r="Q31" s="28"/>
    </row>
    <row r="32" spans="7:24" ht="22.95" customHeight="1" x14ac:dyDescent="0.3">
      <c r="O32" s="28"/>
      <c r="P32" s="28"/>
      <c r="Q32" s="28"/>
    </row>
    <row r="33" spans="13:24" ht="25.2" customHeight="1" x14ac:dyDescent="0.3"/>
    <row r="35" spans="13:24" ht="22.95" customHeight="1" x14ac:dyDescent="0.3"/>
    <row r="36" spans="13:24" ht="29.25" customHeight="1" x14ac:dyDescent="0.3"/>
    <row r="37" spans="13:24" ht="27" customHeight="1" x14ac:dyDescent="0.3">
      <c r="W37" s="29">
        <f>(0+30)/2</f>
        <v>15</v>
      </c>
      <c r="X37" s="29"/>
    </row>
    <row r="38" spans="13:24" ht="19.2" customHeight="1" x14ac:dyDescent="0.3">
      <c r="W38" s="29"/>
      <c r="X38" s="29"/>
    </row>
    <row r="39" spans="13:24" ht="16.95" customHeight="1" x14ac:dyDescent="0.3">
      <c r="M39" s="2"/>
    </row>
    <row r="40" spans="13:24" ht="15" customHeight="1" x14ac:dyDescent="0.3">
      <c r="M40" s="4"/>
    </row>
    <row r="41" spans="13:24" x14ac:dyDescent="0.3">
      <c r="M41" s="4"/>
    </row>
    <row r="42" spans="13:24" x14ac:dyDescent="0.3">
      <c r="M42" s="4"/>
    </row>
    <row r="43" spans="13:24" x14ac:dyDescent="0.3">
      <c r="M43" s="4"/>
    </row>
    <row r="44" spans="13:24" x14ac:dyDescent="0.3">
      <c r="M44" s="4"/>
    </row>
    <row r="45" spans="13:24" x14ac:dyDescent="0.3">
      <c r="M45" s="4"/>
    </row>
    <row r="46" spans="13:24" x14ac:dyDescent="0.3">
      <c r="M46" s="4"/>
    </row>
    <row r="48" spans="13:24" ht="14.4" customHeight="1" x14ac:dyDescent="0.3">
      <c r="W48" s="29">
        <f>SQRT(((30-0)^2)/12)</f>
        <v>8.6602540378443873</v>
      </c>
      <c r="X48" s="29"/>
    </row>
    <row r="49" spans="23:24" ht="14.4" customHeight="1" x14ac:dyDescent="0.3">
      <c r="W49" s="29"/>
      <c r="X49" s="29"/>
    </row>
    <row r="50" spans="23:24" x14ac:dyDescent="0.3">
      <c r="W50" s="29"/>
      <c r="X50" s="29"/>
    </row>
    <row r="66" spans="23:24" ht="14.4" customHeight="1" x14ac:dyDescent="0.3">
      <c r="W66" s="29">
        <f>(1/30)*5</f>
        <v>0.16666666666666666</v>
      </c>
      <c r="X66" s="29"/>
    </row>
    <row r="67" spans="23:24" ht="14.4" customHeight="1" x14ac:dyDescent="0.3">
      <c r="W67" s="29"/>
      <c r="X67" s="29"/>
    </row>
    <row r="68" spans="23:24" x14ac:dyDescent="0.3">
      <c r="W68" s="29"/>
      <c r="X68" s="29"/>
    </row>
    <row r="85" spans="23:24" ht="14.4" customHeight="1" x14ac:dyDescent="0.3">
      <c r="W85" s="29">
        <f>(1/30)*10</f>
        <v>0.33333333333333331</v>
      </c>
      <c r="X85" s="29"/>
    </row>
    <row r="86" spans="23:24" ht="14.4" customHeight="1" x14ac:dyDescent="0.3">
      <c r="W86" s="29"/>
      <c r="X86" s="29"/>
    </row>
    <row r="87" spans="23:24" x14ac:dyDescent="0.3">
      <c r="W87" s="29"/>
      <c r="X87" s="29"/>
    </row>
  </sheetData>
  <mergeCells count="7">
    <mergeCell ref="W48:X50"/>
    <mergeCell ref="W66:X68"/>
    <mergeCell ref="W85:X87"/>
    <mergeCell ref="O28:Q32"/>
    <mergeCell ref="S19:T20"/>
    <mergeCell ref="W29:X30"/>
    <mergeCell ref="W37:X38"/>
  </mergeCells>
  <pageMargins left="0.7" right="0.7" top="0.75" bottom="0.75" header="0.3" footer="0.3"/>
  <pageSetup scale="5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7B6D4-3525-4276-BDC5-F5B31DEB2CF6}">
  <sheetPr>
    <pageSetUpPr fitToPage="1"/>
  </sheetPr>
  <dimension ref="A1:P53"/>
  <sheetViews>
    <sheetView zoomScale="80" zoomScaleNormal="8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7" width="14.6640625" style="3" customWidth="1"/>
    <col min="8" max="8" width="15.109375" style="3" customWidth="1"/>
    <col min="9" max="9" width="14.44140625" style="3" customWidth="1"/>
    <col min="10" max="10" width="14.5546875" style="3" customWidth="1"/>
    <col min="11" max="11" width="4.88671875" style="3" customWidth="1"/>
    <col min="12" max="12" width="14.6640625" style="3" customWidth="1"/>
    <col min="13" max="13" width="15.6640625" style="3" customWidth="1"/>
    <col min="14" max="14" width="16.6640625" style="3" customWidth="1"/>
    <col min="15" max="15" width="4.5546875" style="3" customWidth="1"/>
    <col min="16" max="16" width="30" style="3" customWidth="1"/>
    <col min="17" max="17" width="30.5546875" style="3" customWidth="1"/>
    <col min="18" max="18" width="13" style="3" customWidth="1"/>
    <col min="19" max="19" width="10.6640625" style="3" customWidth="1"/>
    <col min="20" max="20" width="10.88671875" style="3" customWidth="1"/>
    <col min="21" max="21" width="11" style="3" customWidth="1"/>
    <col min="22" max="22" width="14.6640625" style="3" customWidth="1"/>
    <col min="23" max="23" width="12.33203125" style="3" customWidth="1"/>
    <col min="24" max="24" width="10.6640625" style="3" customWidth="1"/>
    <col min="25" max="16384" width="9.109375" style="3"/>
  </cols>
  <sheetData>
    <row r="1" spans="1:1" x14ac:dyDescent="0.3">
      <c r="A1" s="3">
        <f>STANDARDIZE(1100,1000,100)</f>
        <v>1</v>
      </c>
    </row>
    <row r="21" spans="16:16" ht="31.2" x14ac:dyDescent="0.3">
      <c r="P21" s="21">
        <f>_xlfn.NORM.S.DIST(1,1)</f>
        <v>0.84134474606854304</v>
      </c>
    </row>
    <row r="24" spans="16:16" ht="14.4" customHeight="1" x14ac:dyDescent="0.3"/>
    <row r="25" spans="16:16" ht="15" customHeight="1" x14ac:dyDescent="0.3"/>
    <row r="32" spans="16:16" ht="21" customHeight="1" x14ac:dyDescent="0.3"/>
    <row r="33" spans="10:14" ht="24.6" customHeight="1" x14ac:dyDescent="0.3"/>
    <row r="34" spans="10:14" ht="23.4" customHeight="1" x14ac:dyDescent="0.3"/>
    <row r="35" spans="10:14" ht="21" customHeight="1" x14ac:dyDescent="0.3"/>
    <row r="36" spans="10:14" ht="25.2" customHeight="1" x14ac:dyDescent="0.3">
      <c r="J36" s="14"/>
    </row>
    <row r="37" spans="10:14" ht="22.95" customHeight="1" x14ac:dyDescent="0.3"/>
    <row r="38" spans="10:14" ht="21.6" customHeight="1" x14ac:dyDescent="0.3"/>
    <row r="40" spans="10:14" ht="22.95" customHeight="1" x14ac:dyDescent="0.3"/>
    <row r="41" spans="10:14" ht="22.95" customHeight="1" x14ac:dyDescent="0.3"/>
    <row r="42" spans="10:14" ht="22.95" customHeight="1" x14ac:dyDescent="0.3"/>
    <row r="43" spans="10:14" ht="22.95" customHeight="1" x14ac:dyDescent="0.3"/>
    <row r="44" spans="10:14" ht="22.95" customHeight="1" x14ac:dyDescent="0.3"/>
    <row r="45" spans="10:14" ht="18.600000000000001" customHeight="1" x14ac:dyDescent="0.3"/>
    <row r="46" spans="10:14" ht="18.600000000000001" customHeight="1" x14ac:dyDescent="0.3"/>
    <row r="47" spans="10:14" ht="30" customHeight="1" x14ac:dyDescent="0.3"/>
    <row r="48" spans="10:14" ht="16.95" customHeight="1" x14ac:dyDescent="0.3">
      <c r="N48" s="2"/>
    </row>
    <row r="49" spans="2:14" ht="15" customHeight="1" x14ac:dyDescent="0.3">
      <c r="N49" s="4"/>
    </row>
    <row r="50" spans="2:14" ht="15" customHeight="1" x14ac:dyDescent="0.3">
      <c r="B50" s="30"/>
      <c r="C50" s="30"/>
      <c r="D50" s="30"/>
      <c r="N50" s="4"/>
    </row>
    <row r="51" spans="2:14" ht="24.75" customHeight="1" x14ac:dyDescent="0.3">
      <c r="B51" s="30"/>
      <c r="C51" s="30"/>
      <c r="D51" s="30"/>
      <c r="N51" s="4"/>
    </row>
    <row r="52" spans="2:14" x14ac:dyDescent="0.3">
      <c r="N52" s="4"/>
    </row>
    <row r="53" spans="2:14" x14ac:dyDescent="0.3">
      <c r="N53" s="4"/>
    </row>
  </sheetData>
  <mergeCells count="1">
    <mergeCell ref="B50:D51"/>
  </mergeCells>
  <pageMargins left="0.7" right="0.7" top="0.75" bottom="0.75" header="0.3" footer="0.3"/>
  <pageSetup scale="4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4:N53"/>
  <sheetViews>
    <sheetView zoomScale="70" zoomScaleNormal="7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7" width="14.6640625" style="3" customWidth="1"/>
    <col min="8" max="8" width="15.109375" style="3" customWidth="1"/>
    <col min="9" max="9" width="14.44140625" style="3" customWidth="1"/>
    <col min="10" max="10" width="14.5546875" style="3" customWidth="1"/>
    <col min="11" max="11" width="4.88671875" style="3" customWidth="1"/>
    <col min="12" max="12" width="14.6640625" style="3" customWidth="1"/>
    <col min="13" max="13" width="15.6640625" style="3" customWidth="1"/>
    <col min="14" max="14" width="16.6640625" style="3" customWidth="1"/>
    <col min="15" max="15" width="4.5546875" style="3" customWidth="1"/>
    <col min="16" max="16" width="30" style="3" customWidth="1"/>
    <col min="17" max="17" width="30.5546875" style="3" customWidth="1"/>
    <col min="18" max="18" width="13" style="3" customWidth="1"/>
    <col min="19" max="19" width="10.6640625" style="3" customWidth="1"/>
    <col min="20" max="20" width="10.88671875" style="3" customWidth="1"/>
    <col min="21" max="21" width="11" style="3" customWidth="1"/>
    <col min="22" max="22" width="14.6640625" style="3" customWidth="1"/>
    <col min="23" max="23" width="12.33203125" style="3" customWidth="1"/>
    <col min="24" max="24" width="10.6640625" style="3" customWidth="1"/>
    <col min="25" max="16384" width="9.109375" style="3"/>
  </cols>
  <sheetData>
    <row r="24" ht="14.4" customHeight="1" x14ac:dyDescent="0.3"/>
    <row r="25" ht="15" customHeight="1" x14ac:dyDescent="0.3"/>
    <row r="32" ht="21" customHeight="1" x14ac:dyDescent="0.3"/>
    <row r="33" spans="10:14" ht="24.6" customHeight="1" x14ac:dyDescent="0.3"/>
    <row r="34" spans="10:14" ht="23.4" customHeight="1" x14ac:dyDescent="0.3"/>
    <row r="35" spans="10:14" ht="21" customHeight="1" x14ac:dyDescent="0.3"/>
    <row r="36" spans="10:14" ht="25.2" customHeight="1" x14ac:dyDescent="0.3">
      <c r="J36" s="14"/>
    </row>
    <row r="37" spans="10:14" ht="22.95" customHeight="1" x14ac:dyDescent="0.3"/>
    <row r="38" spans="10:14" ht="21.6" customHeight="1" x14ac:dyDescent="0.3"/>
    <row r="40" spans="10:14" ht="22.95" customHeight="1" x14ac:dyDescent="0.3"/>
    <row r="41" spans="10:14" ht="22.95" customHeight="1" x14ac:dyDescent="0.3"/>
    <row r="42" spans="10:14" ht="22.95" customHeight="1" x14ac:dyDescent="0.3"/>
    <row r="43" spans="10:14" ht="22.95" customHeight="1" x14ac:dyDescent="0.3"/>
    <row r="44" spans="10:14" ht="22.95" customHeight="1" x14ac:dyDescent="0.3"/>
    <row r="45" spans="10:14" ht="18.600000000000001" customHeight="1" x14ac:dyDescent="0.3"/>
    <row r="46" spans="10:14" ht="18.600000000000001" customHeight="1" x14ac:dyDescent="0.3"/>
    <row r="47" spans="10:14" ht="30" customHeight="1" x14ac:dyDescent="0.3"/>
    <row r="48" spans="10:14" ht="16.95" customHeight="1" x14ac:dyDescent="0.3">
      <c r="N48" s="2"/>
    </row>
    <row r="49" spans="2:14" ht="15" customHeight="1" x14ac:dyDescent="0.3">
      <c r="N49" s="4"/>
    </row>
    <row r="50" spans="2:14" ht="15" customHeight="1" x14ac:dyDescent="0.3">
      <c r="B50" s="30"/>
      <c r="C50" s="30"/>
      <c r="D50" s="30"/>
      <c r="N50" s="4"/>
    </row>
    <row r="51" spans="2:14" ht="24.75" customHeight="1" x14ac:dyDescent="0.3">
      <c r="B51" s="30"/>
      <c r="C51" s="30"/>
      <c r="D51" s="30"/>
      <c r="N51" s="4"/>
    </row>
    <row r="52" spans="2:14" x14ac:dyDescent="0.3">
      <c r="N52" s="4"/>
    </row>
    <row r="53" spans="2:14" x14ac:dyDescent="0.3">
      <c r="N53" s="4"/>
    </row>
  </sheetData>
  <mergeCells count="1">
    <mergeCell ref="B50:D51"/>
  </mergeCells>
  <pageMargins left="0.7" right="0.7" top="0.75" bottom="0.75" header="0.3" footer="0.3"/>
  <pageSetup scale="4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F7C8B-8CE1-478F-8DBD-F6B5AC7AC8DD}">
  <sheetPr>
    <pageSetUpPr fitToPage="1"/>
  </sheetPr>
  <dimension ref="F27:M73"/>
  <sheetViews>
    <sheetView zoomScale="70" zoomScaleNormal="7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7.33203125" style="3" customWidth="1"/>
    <col min="7" max="7" width="18.44140625" style="3" customWidth="1"/>
    <col min="8" max="8" width="14.5546875" style="3" customWidth="1"/>
    <col min="9" max="9" width="4.88671875" style="3" customWidth="1"/>
    <col min="10" max="10" width="14.6640625" style="3" customWidth="1"/>
    <col min="11" max="11" width="15.6640625" style="3" customWidth="1"/>
    <col min="12" max="13" width="16.6640625" style="3" customWidth="1"/>
    <col min="14" max="14" width="4.5546875" style="3" customWidth="1"/>
    <col min="15" max="15" width="16.88671875" style="3" customWidth="1"/>
    <col min="16" max="16" width="17.33203125" style="3" customWidth="1"/>
    <col min="17" max="17" width="17" style="3" customWidth="1"/>
    <col min="18" max="18" width="22.5546875" style="3" customWidth="1"/>
    <col min="19" max="19" width="18.44140625" style="3" customWidth="1"/>
    <col min="20" max="20" width="17.44140625" style="3" customWidth="1"/>
    <col min="21" max="21" width="14.6640625" style="3" customWidth="1"/>
    <col min="22" max="22" width="9.109375" style="3"/>
    <col min="23" max="23" width="17.44140625" style="3" customWidth="1"/>
    <col min="24" max="16384" width="9.109375" style="3"/>
  </cols>
  <sheetData>
    <row r="27" ht="27" customHeight="1" x14ac:dyDescent="0.3"/>
    <row r="30" ht="27" customHeight="1" x14ac:dyDescent="0.3"/>
    <row r="31" ht="30.6" customHeight="1" x14ac:dyDescent="0.3"/>
    <row r="32" ht="55.95" customHeight="1" x14ac:dyDescent="0.3"/>
    <row r="33" spans="13:13" ht="21" customHeight="1" x14ac:dyDescent="0.3"/>
    <row r="34" spans="13:13" ht="25.2" customHeight="1" x14ac:dyDescent="0.3"/>
    <row r="35" spans="13:13" ht="22.95" customHeight="1" x14ac:dyDescent="0.3"/>
    <row r="36" spans="13:13" ht="21.6" customHeight="1" x14ac:dyDescent="0.3"/>
    <row r="38" spans="13:13" ht="22.95" customHeight="1" x14ac:dyDescent="0.3"/>
    <row r="39" spans="13:13" ht="24.6" customHeight="1" x14ac:dyDescent="0.3"/>
    <row r="40" spans="13:13" ht="23.4" customHeight="1" x14ac:dyDescent="0.3"/>
    <row r="41" spans="13:13" ht="25.2" customHeight="1" x14ac:dyDescent="0.3"/>
    <row r="42" spans="13:13" ht="27.6" customHeight="1" x14ac:dyDescent="0.3">
      <c r="M42" s="2"/>
    </row>
    <row r="43" spans="13:13" ht="15" customHeight="1" x14ac:dyDescent="0.3">
      <c r="M43" s="4"/>
    </row>
    <row r="44" spans="13:13" x14ac:dyDescent="0.3">
      <c r="M44" s="4"/>
    </row>
    <row r="45" spans="13:13" x14ac:dyDescent="0.3">
      <c r="M45" s="4"/>
    </row>
    <row r="46" spans="13:13" x14ac:dyDescent="0.3">
      <c r="M46" s="4"/>
    </row>
    <row r="47" spans="13:13" x14ac:dyDescent="0.3">
      <c r="M47" s="4"/>
    </row>
    <row r="48" spans="13:13" x14ac:dyDescent="0.3">
      <c r="M48" s="4"/>
    </row>
    <row r="49" spans="13:13" x14ac:dyDescent="0.3">
      <c r="M49" s="4"/>
    </row>
    <row r="73" spans="6:7" x14ac:dyDescent="0.3">
      <c r="F73" s="9"/>
      <c r="G73" s="9"/>
    </row>
  </sheetData>
  <pageMargins left="0.7" right="0.7" top="0.75" bottom="0.75" header="0.3" footer="0.3"/>
  <pageSetup scale="4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F27:M73"/>
  <sheetViews>
    <sheetView zoomScale="70" zoomScaleNormal="7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7.33203125" style="3" customWidth="1"/>
    <col min="7" max="7" width="18.44140625" style="3" customWidth="1"/>
    <col min="8" max="8" width="14.5546875" style="3" customWidth="1"/>
    <col min="9" max="9" width="4.88671875" style="3" customWidth="1"/>
    <col min="10" max="10" width="14.6640625" style="3" customWidth="1"/>
    <col min="11" max="11" width="15.6640625" style="3" customWidth="1"/>
    <col min="12" max="13" width="16.6640625" style="3" customWidth="1"/>
    <col min="14" max="14" width="4.5546875" style="3" customWidth="1"/>
    <col min="15" max="15" width="16.88671875" style="3" customWidth="1"/>
    <col min="16" max="16" width="17.33203125" style="3" customWidth="1"/>
    <col min="17" max="17" width="17" style="3" customWidth="1"/>
    <col min="18" max="18" width="22.5546875" style="3" customWidth="1"/>
    <col min="19" max="19" width="18.44140625" style="3" customWidth="1"/>
    <col min="20" max="20" width="17.44140625" style="3" customWidth="1"/>
    <col min="21" max="21" width="14.6640625" style="3" customWidth="1"/>
    <col min="22" max="22" width="9.109375" style="3"/>
    <col min="23" max="23" width="17.44140625" style="3" customWidth="1"/>
    <col min="24" max="16384" width="9.109375" style="3"/>
  </cols>
  <sheetData>
    <row r="27" ht="27" customHeight="1" x14ac:dyDescent="0.3"/>
    <row r="30" ht="27" customHeight="1" x14ac:dyDescent="0.3"/>
    <row r="31" ht="30.6" customHeight="1" x14ac:dyDescent="0.3"/>
    <row r="32" ht="55.95" customHeight="1" x14ac:dyDescent="0.3"/>
    <row r="33" spans="13:13" ht="21" customHeight="1" x14ac:dyDescent="0.3"/>
    <row r="34" spans="13:13" ht="25.2" customHeight="1" x14ac:dyDescent="0.3"/>
    <row r="35" spans="13:13" ht="22.95" customHeight="1" x14ac:dyDescent="0.3"/>
    <row r="36" spans="13:13" ht="21.6" customHeight="1" x14ac:dyDescent="0.3"/>
    <row r="38" spans="13:13" ht="22.95" customHeight="1" x14ac:dyDescent="0.3"/>
    <row r="39" spans="13:13" ht="24.6" customHeight="1" x14ac:dyDescent="0.3"/>
    <row r="40" spans="13:13" ht="23.4" customHeight="1" x14ac:dyDescent="0.3"/>
    <row r="41" spans="13:13" ht="25.2" customHeight="1" x14ac:dyDescent="0.3"/>
    <row r="42" spans="13:13" ht="27.6" customHeight="1" x14ac:dyDescent="0.3">
      <c r="M42" s="2"/>
    </row>
    <row r="43" spans="13:13" ht="15" customHeight="1" x14ac:dyDescent="0.3">
      <c r="M43" s="4"/>
    </row>
    <row r="44" spans="13:13" x14ac:dyDescent="0.3">
      <c r="M44" s="4"/>
    </row>
    <row r="45" spans="13:13" x14ac:dyDescent="0.3">
      <c r="M45" s="4"/>
    </row>
    <row r="46" spans="13:13" x14ac:dyDescent="0.3">
      <c r="M46" s="4"/>
    </row>
    <row r="47" spans="13:13" x14ac:dyDescent="0.3">
      <c r="M47" s="4"/>
    </row>
    <row r="48" spans="13:13" x14ac:dyDescent="0.3">
      <c r="M48" s="4"/>
    </row>
    <row r="49" spans="13:13" x14ac:dyDescent="0.3">
      <c r="M49" s="4"/>
    </row>
    <row r="73" spans="6:7" x14ac:dyDescent="0.3">
      <c r="F73" s="9"/>
      <c r="G73" s="9"/>
    </row>
  </sheetData>
  <pageMargins left="0.7" right="0.7" top="0.75" bottom="0.75" header="0.3" footer="0.3"/>
  <pageSetup scale="4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873FE-45A7-4F26-9E40-7756133E40BE}">
  <sheetPr>
    <pageSetUpPr fitToPage="1"/>
  </sheetPr>
  <dimension ref="O27:W50"/>
  <sheetViews>
    <sheetView showRowColHeaders="0" zoomScale="70" zoomScaleNormal="70" workbookViewId="0"/>
  </sheetViews>
  <sheetFormatPr defaultColWidth="9.109375" defaultRowHeight="14.4" x14ac:dyDescent="0.3"/>
  <cols>
    <col min="1" max="14" width="9.109375" style="10"/>
    <col min="15" max="15" width="10.33203125" style="10" customWidth="1"/>
    <col min="16" max="16" width="9.109375" style="10"/>
    <col min="17" max="17" width="12.5546875" style="10" bestFit="1" customWidth="1"/>
    <col min="18" max="18" width="9.109375" style="10"/>
    <col min="19" max="19" width="20.6640625" style="10" customWidth="1"/>
    <col min="20" max="20" width="17.109375" style="10" customWidth="1"/>
    <col min="21" max="21" width="16.6640625" style="10" customWidth="1"/>
    <col min="22" max="22" width="9.109375" style="10"/>
    <col min="23" max="23" width="20.5546875" style="10" customWidth="1"/>
    <col min="24" max="16384" width="9.109375" style="10"/>
  </cols>
  <sheetData>
    <row r="27" spans="15:23" x14ac:dyDescent="0.3">
      <c r="W27" s="31">
        <f>_xlfn.NORM.S.DIST(-2.1,1)</f>
        <v>1.7864420562816546E-2</v>
      </c>
    </row>
    <row r="28" spans="15:23" x14ac:dyDescent="0.3">
      <c r="W28" s="32"/>
    </row>
    <row r="30" spans="15:23" x14ac:dyDescent="0.3">
      <c r="W30" s="31">
        <f>_xlfn.NORM.S.DIST(0,1)</f>
        <v>0.5</v>
      </c>
    </row>
    <row r="31" spans="15:23" x14ac:dyDescent="0.3">
      <c r="O31" s="11"/>
      <c r="S31" s="11"/>
      <c r="W31" s="32"/>
    </row>
    <row r="33" spans="17:23" x14ac:dyDescent="0.3">
      <c r="S33" s="11"/>
    </row>
    <row r="36" spans="17:23" x14ac:dyDescent="0.3">
      <c r="Q36"/>
    </row>
    <row r="43" spans="17:23" x14ac:dyDescent="0.3">
      <c r="W43" s="35" t="s">
        <v>5</v>
      </c>
    </row>
    <row r="44" spans="17:23" x14ac:dyDescent="0.3">
      <c r="W44" s="36"/>
    </row>
    <row r="45" spans="17:23" x14ac:dyDescent="0.3">
      <c r="W45" s="33">
        <f>W30-W27</f>
        <v>0.48213557943718344</v>
      </c>
    </row>
    <row r="46" spans="17:23" x14ac:dyDescent="0.3">
      <c r="W46" s="34"/>
    </row>
    <row r="50" spans="19:19" x14ac:dyDescent="0.3">
      <c r="S50" s="11"/>
    </row>
  </sheetData>
  <mergeCells count="4">
    <mergeCell ref="W27:W28"/>
    <mergeCell ref="W30:W31"/>
    <mergeCell ref="W45:W46"/>
    <mergeCell ref="W43:W44"/>
  </mergeCells>
  <pageMargins left="0.7" right="0.7" top="0.75" bottom="0.75" header="0.3" footer="0.3"/>
  <pageSetup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FirstPage</vt:lpstr>
      <vt:lpstr>Exam Content </vt:lpstr>
      <vt:lpstr>Problem 1</vt:lpstr>
      <vt:lpstr>Problem 1 (2)</vt:lpstr>
      <vt:lpstr>Problem 2 (2)</vt:lpstr>
      <vt:lpstr>Problem 2</vt:lpstr>
      <vt:lpstr>Problem 3 (2)</vt:lpstr>
      <vt:lpstr>Problem 3</vt:lpstr>
      <vt:lpstr>Problem 4 (2)</vt:lpstr>
      <vt:lpstr>Problem 4</vt:lpstr>
      <vt:lpstr>Problem 5 (2)</vt:lpstr>
      <vt:lpstr>Problem 5</vt:lpstr>
      <vt:lpstr>Problem 6 (2)</vt:lpstr>
      <vt:lpstr>Problem 6</vt:lpstr>
      <vt:lpstr>Problem 7 (2)</vt:lpstr>
      <vt:lpstr>Problem 7</vt:lpstr>
      <vt:lpstr>Problem 8 (2)</vt:lpstr>
      <vt:lpstr>Problem 8</vt:lpstr>
      <vt:lpstr>Problem 9 (2)</vt:lpstr>
      <vt:lpstr>Problem 9</vt:lpstr>
      <vt:lpstr>Problem 10 (2)</vt:lpstr>
      <vt:lpstr>Problem 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19498</cp:lastModifiedBy>
  <cp:lastPrinted>2019-10-21T17:48:27Z</cp:lastPrinted>
  <dcterms:created xsi:type="dcterms:W3CDTF">2014-10-23T14:45:36Z</dcterms:created>
  <dcterms:modified xsi:type="dcterms:W3CDTF">2021-09-21T16:56:21Z</dcterms:modified>
</cp:coreProperties>
</file>