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dpodobas\Documents\"/>
    </mc:Choice>
  </mc:AlternateContent>
  <xr:revisionPtr revIDLastSave="0" documentId="8_{C556C877-B6EF-49AA-BCCF-11877C008FE3}" xr6:coauthVersionLast="47" xr6:coauthVersionMax="47" xr10:uidLastSave="{00000000-0000-0000-0000-000000000000}"/>
  <bookViews>
    <workbookView xWindow="-120" yWindow="-120" windowWidth="29040" windowHeight="15840" xr2:uid="{00000000-000D-0000-FFFF-FFFF00000000}"/>
  </bookViews>
  <sheets>
    <sheet name="FirstPage" sheetId="21" r:id="rId1"/>
    <sheet name="Exam Content " sheetId="70" r:id="rId2"/>
    <sheet name="Problem 1" sheetId="104" r:id="rId3"/>
    <sheet name="Problem 1 (2)" sheetId="76" r:id="rId4"/>
    <sheet name="Problem 2" sheetId="80" r:id="rId5"/>
    <sheet name="Problem 2 (2)" sheetId="105" r:id="rId6"/>
    <sheet name="Problem 3" sheetId="50" r:id="rId7"/>
    <sheet name="Problem 3 (2)" sheetId="113" r:id="rId8"/>
    <sheet name="Problem 4" sheetId="79" r:id="rId9"/>
    <sheet name="Answer Report 1" sheetId="125" r:id="rId10"/>
    <sheet name="Answer Report 2" sheetId="126" r:id="rId11"/>
    <sheet name="Answer Report 3" sheetId="127" r:id="rId12"/>
    <sheet name="Problem 4 (2)" sheetId="106" r:id="rId13"/>
    <sheet name="Problem 5" sheetId="74" r:id="rId14"/>
    <sheet name="Sensitivity Report P5" sheetId="123" r:id="rId15"/>
    <sheet name="Answer Report P5" sheetId="124" r:id="rId16"/>
    <sheet name="Answer Report 4" sheetId="128" r:id="rId17"/>
    <sheet name="Answer Report 5" sheetId="129" r:id="rId18"/>
    <sheet name="Answer Report 6" sheetId="130" r:id="rId19"/>
    <sheet name="Answer Report 7" sheetId="131" r:id="rId20"/>
    <sheet name="Problem 5 (2)" sheetId="107" r:id="rId21"/>
  </sheets>
  <definedNames>
    <definedName name="solver_adj" localSheetId="3" hidden="1">'Problem 1 (2)'!$B$12:$C$12</definedName>
    <definedName name="solver_adj" localSheetId="5" hidden="1">'Problem 2 (2)'!$C$17:$C$21</definedName>
    <definedName name="solver_adj" localSheetId="7" hidden="1">'Problem 3 (2)'!$B$18:$C$18</definedName>
    <definedName name="solver_adj" localSheetId="12" hidden="1">'Problem 4 (2)'!$M$14:$S$14</definedName>
    <definedName name="solver_adj" localSheetId="20" hidden="1">'Problem 5 (2)'!$B$18:$D$18</definedName>
    <definedName name="solver_cvg" localSheetId="3" hidden="1">0.0001</definedName>
    <definedName name="solver_cvg" localSheetId="5" hidden="1">0.0001</definedName>
    <definedName name="solver_cvg" localSheetId="7" hidden="1">0.0001</definedName>
    <definedName name="solver_cvg" localSheetId="12" hidden="1">0.0001</definedName>
    <definedName name="solver_cvg" localSheetId="20" hidden="1">0.0001</definedName>
    <definedName name="solver_drv" localSheetId="3" hidden="1">1</definedName>
    <definedName name="solver_drv" localSheetId="5" hidden="1">2</definedName>
    <definedName name="solver_drv" localSheetId="7" hidden="1">2</definedName>
    <definedName name="solver_drv" localSheetId="12" hidden="1">1</definedName>
    <definedName name="solver_drv" localSheetId="20" hidden="1">1</definedName>
    <definedName name="solver_eng" localSheetId="3" hidden="1">2</definedName>
    <definedName name="solver_eng" localSheetId="5" hidden="1">2</definedName>
    <definedName name="solver_eng" localSheetId="7" hidden="1">2</definedName>
    <definedName name="solver_eng" localSheetId="12" hidden="1">2</definedName>
    <definedName name="solver_eng" localSheetId="20" hidden="1">2</definedName>
    <definedName name="solver_est" localSheetId="3" hidden="1">1</definedName>
    <definedName name="solver_est" localSheetId="5" hidden="1">1</definedName>
    <definedName name="solver_est" localSheetId="7" hidden="1">1</definedName>
    <definedName name="solver_est" localSheetId="12" hidden="1">1</definedName>
    <definedName name="solver_est" localSheetId="20" hidden="1">1</definedName>
    <definedName name="solver_itr" localSheetId="3" hidden="1">2147483647</definedName>
    <definedName name="solver_itr" localSheetId="5" hidden="1">2147483647</definedName>
    <definedName name="solver_itr" localSheetId="7" hidden="1">2147483647</definedName>
    <definedName name="solver_itr" localSheetId="12" hidden="1">2147483647</definedName>
    <definedName name="solver_itr" localSheetId="20" hidden="1">2147483647</definedName>
    <definedName name="solver_lhs1" localSheetId="3" hidden="1">'Problem 1 (2)'!$B$18:$B$19</definedName>
    <definedName name="solver_lhs1" localSheetId="5" hidden="1">'Problem 2 (2)'!$F$17</definedName>
    <definedName name="solver_lhs1" localSheetId="7" hidden="1">'Problem 3 (2)'!$B$23</definedName>
    <definedName name="solver_lhs1" localSheetId="12" hidden="1">'Problem 4 (2)'!$M$14:$S$14</definedName>
    <definedName name="solver_lhs1" localSheetId="20" hidden="1">'Problem 5 (2)'!$B$24:$B$26</definedName>
    <definedName name="solver_lhs2" localSheetId="3" hidden="1">'Problem 1 (2)'!$B$18:$B$19</definedName>
    <definedName name="solver_lhs2" localSheetId="5" hidden="1">'Problem 2 (2)'!$F$18:$F$20</definedName>
    <definedName name="solver_lhs2" localSheetId="7" hidden="1">'Problem 3 (2)'!$B$24:$B$25</definedName>
    <definedName name="solver_lhs2" localSheetId="12" hidden="1">'Problem 4 (2)'!$U$20</definedName>
    <definedName name="solver_lhs2" localSheetId="20" hidden="1">'Problem 5 (2)'!$B$27</definedName>
    <definedName name="solver_lhs3" localSheetId="5" hidden="1">'Problem 2 (2)'!$F$21</definedName>
    <definedName name="solver_lhs3" localSheetId="7" hidden="1">'Problem 3 (2)'!$B$25</definedName>
    <definedName name="solver_lhs3" localSheetId="12" hidden="1">'Problem 4 (2)'!$U$21</definedName>
    <definedName name="solver_lhs4" localSheetId="7" hidden="1">'Problem 3 (2)'!$B$25</definedName>
    <definedName name="solver_lhs4" localSheetId="12" hidden="1">'Problem 4 (2)'!$U$22</definedName>
    <definedName name="solver_lhs5" localSheetId="12" hidden="1">'Problem 4 (2)'!$U$23</definedName>
    <definedName name="solver_mip" localSheetId="3" hidden="1">2147483647</definedName>
    <definedName name="solver_mip" localSheetId="5" hidden="1">2147483647</definedName>
    <definedName name="solver_mip" localSheetId="7" hidden="1">2147483647</definedName>
    <definedName name="solver_mip" localSheetId="12" hidden="1">2147483647</definedName>
    <definedName name="solver_mip" localSheetId="20" hidden="1">2147483647</definedName>
    <definedName name="solver_mni" localSheetId="3" hidden="1">30</definedName>
    <definedName name="solver_mni" localSheetId="5" hidden="1">30</definedName>
    <definedName name="solver_mni" localSheetId="7" hidden="1">30</definedName>
    <definedName name="solver_mni" localSheetId="12" hidden="1">30</definedName>
    <definedName name="solver_mni" localSheetId="20" hidden="1">30</definedName>
    <definedName name="solver_mrt" localSheetId="3" hidden="1">0.075</definedName>
    <definedName name="solver_mrt" localSheetId="5" hidden="1">0.075</definedName>
    <definedName name="solver_mrt" localSheetId="7" hidden="1">0.075</definedName>
    <definedName name="solver_mrt" localSheetId="12" hidden="1">0.075</definedName>
    <definedName name="solver_mrt" localSheetId="20" hidden="1">0.075</definedName>
    <definedName name="solver_msl" localSheetId="3" hidden="1">2</definedName>
    <definedName name="solver_msl" localSheetId="5" hidden="1">2</definedName>
    <definedName name="solver_msl" localSheetId="7" hidden="1">2</definedName>
    <definedName name="solver_msl" localSheetId="12" hidden="1">2</definedName>
    <definedName name="solver_msl" localSheetId="20" hidden="1">2</definedName>
    <definedName name="solver_neg" localSheetId="3" hidden="1">1</definedName>
    <definedName name="solver_neg" localSheetId="5" hidden="1">1</definedName>
    <definedName name="solver_neg" localSheetId="7" hidden="1">1</definedName>
    <definedName name="solver_neg" localSheetId="12" hidden="1">1</definedName>
    <definedName name="solver_neg" localSheetId="20" hidden="1">1</definedName>
    <definedName name="solver_nod" localSheetId="3" hidden="1">2147483647</definedName>
    <definedName name="solver_nod" localSheetId="5" hidden="1">2147483647</definedName>
    <definedName name="solver_nod" localSheetId="7" hidden="1">2147483647</definedName>
    <definedName name="solver_nod" localSheetId="12" hidden="1">2147483647</definedName>
    <definedName name="solver_nod" localSheetId="20" hidden="1">2147483647</definedName>
    <definedName name="solver_num" localSheetId="3" hidden="1">1</definedName>
    <definedName name="solver_num" localSheetId="5" hidden="1">3</definedName>
    <definedName name="solver_num" localSheetId="7" hidden="1">2</definedName>
    <definedName name="solver_num" localSheetId="12" hidden="1">5</definedName>
    <definedName name="solver_num" localSheetId="20" hidden="1">2</definedName>
    <definedName name="solver_nwt" localSheetId="3" hidden="1">1</definedName>
    <definedName name="solver_nwt" localSheetId="5" hidden="1">1</definedName>
    <definedName name="solver_nwt" localSheetId="7" hidden="1">1</definedName>
    <definedName name="solver_nwt" localSheetId="12" hidden="1">1</definedName>
    <definedName name="solver_nwt" localSheetId="20" hidden="1">1</definedName>
    <definedName name="solver_opt" localSheetId="3" hidden="1">'Problem 1 (2)'!$B$14</definedName>
    <definedName name="solver_opt" localSheetId="5" hidden="1">'Problem 2 (2)'!$C$23</definedName>
    <definedName name="solver_opt" localSheetId="7" hidden="1">'Problem 3 (2)'!$B$20</definedName>
    <definedName name="solver_opt" localSheetId="12" hidden="1">'Problem 4 (2)'!$T$15</definedName>
    <definedName name="solver_opt" localSheetId="20" hidden="1">'Problem 5 (2)'!$B$20</definedName>
    <definedName name="solver_pre" localSheetId="3" hidden="1">0.0000001</definedName>
    <definedName name="solver_pre" localSheetId="5" hidden="1">0.000001</definedName>
    <definedName name="solver_pre" localSheetId="7" hidden="1">0.000001</definedName>
    <definedName name="solver_pre" localSheetId="12" hidden="1">0.000001</definedName>
    <definedName name="solver_pre" localSheetId="20" hidden="1">0.000001</definedName>
    <definedName name="solver_rbv" localSheetId="3" hidden="1">1</definedName>
    <definedName name="solver_rbv" localSheetId="5" hidden="1">2</definedName>
    <definedName name="solver_rbv" localSheetId="7" hidden="1">2</definedName>
    <definedName name="solver_rbv" localSheetId="12" hidden="1">2</definedName>
    <definedName name="solver_rbv" localSheetId="20" hidden="1">1</definedName>
    <definedName name="solver_rel1" localSheetId="3" hidden="1">1</definedName>
    <definedName name="solver_rel1" localSheetId="5" hidden="1">2</definedName>
    <definedName name="solver_rel1" localSheetId="7" hidden="1">1</definedName>
    <definedName name="solver_rel1" localSheetId="12" hidden="1">5</definedName>
    <definedName name="solver_rel1" localSheetId="20" hidden="1">3</definedName>
    <definedName name="solver_rel2" localSheetId="3" hidden="1">1</definedName>
    <definedName name="solver_rel2" localSheetId="5" hidden="1">1</definedName>
    <definedName name="solver_rel2" localSheetId="7" hidden="1">3</definedName>
    <definedName name="solver_rel2" localSheetId="12" hidden="1">3</definedName>
    <definedName name="solver_rel2" localSheetId="20" hidden="1">1</definedName>
    <definedName name="solver_rel3" localSheetId="5" hidden="1">3</definedName>
    <definedName name="solver_rel3" localSheetId="7" hidden="1">3</definedName>
    <definedName name="solver_rel3" localSheetId="12" hidden="1">1</definedName>
    <definedName name="solver_rel4" localSheetId="7" hidden="1">3</definedName>
    <definedName name="solver_rel4" localSheetId="12" hidden="1">2</definedName>
    <definedName name="solver_rel5" localSheetId="12" hidden="1">1</definedName>
    <definedName name="solver_rhs1" localSheetId="3" hidden="1">'Problem 1 (2)'!$D$18:$D$19</definedName>
    <definedName name="solver_rhs1" localSheetId="5" hidden="1">'Problem 2 (2)'!$H$17</definedName>
    <definedName name="solver_rhs1" localSheetId="7" hidden="1">'Problem 3 (2)'!$D$23</definedName>
    <definedName name="solver_rhs1" localSheetId="12" hidden="1">"binary"</definedName>
    <definedName name="solver_rhs1" localSheetId="20" hidden="1">'Problem 5 (2)'!$D$24:$D$26</definedName>
    <definedName name="solver_rhs2" localSheetId="3" hidden="1">'Problem 1 (2)'!$D$18:$D$19</definedName>
    <definedName name="solver_rhs2" localSheetId="5" hidden="1">'Problem 2 (2)'!$H$18:$H$20</definedName>
    <definedName name="solver_rhs2" localSheetId="7" hidden="1">'Problem 3 (2)'!$D$24:$D$25</definedName>
    <definedName name="solver_rhs2" localSheetId="12" hidden="1">'Problem 4 (2)'!$W$20</definedName>
    <definedName name="solver_rhs2" localSheetId="20" hidden="1">'Problem 5 (2)'!$D$27</definedName>
    <definedName name="solver_rhs3" localSheetId="5" hidden="1">'Problem 2 (2)'!$H$21</definedName>
    <definedName name="solver_rhs3" localSheetId="7" hidden="1">'Problem 3 (2)'!$D$25</definedName>
    <definedName name="solver_rhs3" localSheetId="12" hidden="1">'Problem 4 (2)'!$W$21</definedName>
    <definedName name="solver_rhs4" localSheetId="7" hidden="1">'Problem 3 (2)'!$D$25</definedName>
    <definedName name="solver_rhs4" localSheetId="12" hidden="1">'Problem 4 (2)'!$W$22</definedName>
    <definedName name="solver_rhs5" localSheetId="12" hidden="1">'Problem 4 (2)'!$W$23</definedName>
    <definedName name="solver_rlx" localSheetId="3" hidden="1">1</definedName>
    <definedName name="solver_rlx" localSheetId="5" hidden="1">1</definedName>
    <definedName name="solver_rlx" localSheetId="7" hidden="1">2</definedName>
    <definedName name="solver_rlx" localSheetId="12" hidden="1">2</definedName>
    <definedName name="solver_rlx" localSheetId="20" hidden="1">2</definedName>
    <definedName name="solver_rsd" localSheetId="3" hidden="1">0</definedName>
    <definedName name="solver_rsd" localSheetId="5" hidden="1">0</definedName>
    <definedName name="solver_rsd" localSheetId="7" hidden="1">0</definedName>
    <definedName name="solver_rsd" localSheetId="12" hidden="1">0</definedName>
    <definedName name="solver_rsd" localSheetId="20" hidden="1">0</definedName>
    <definedName name="solver_scl" localSheetId="3" hidden="1">2</definedName>
    <definedName name="solver_scl" localSheetId="5" hidden="1">2</definedName>
    <definedName name="solver_scl" localSheetId="7" hidden="1">2</definedName>
    <definedName name="solver_scl" localSheetId="12" hidden="1">2</definedName>
    <definedName name="solver_scl" localSheetId="20" hidden="1">2</definedName>
    <definedName name="solver_sho" localSheetId="3" hidden="1">2</definedName>
    <definedName name="solver_sho" localSheetId="5" hidden="1">2</definedName>
    <definedName name="solver_sho" localSheetId="7" hidden="1">2</definedName>
    <definedName name="solver_sho" localSheetId="12" hidden="1">2</definedName>
    <definedName name="solver_sho" localSheetId="20" hidden="1">2</definedName>
    <definedName name="solver_ssz" localSheetId="3" hidden="1">100</definedName>
    <definedName name="solver_ssz" localSheetId="5" hidden="1">100</definedName>
    <definedName name="solver_ssz" localSheetId="7" hidden="1">100</definedName>
    <definedName name="solver_ssz" localSheetId="12" hidden="1">0</definedName>
    <definedName name="solver_ssz" localSheetId="20" hidden="1">100</definedName>
    <definedName name="solver_tim" localSheetId="3" hidden="1">2147483647</definedName>
    <definedName name="solver_tim" localSheetId="5" hidden="1">2147483647</definedName>
    <definedName name="solver_tim" localSheetId="7" hidden="1">2147483647</definedName>
    <definedName name="solver_tim" localSheetId="12" hidden="1">2147483647</definedName>
    <definedName name="solver_tim" localSheetId="20" hidden="1">2147483647</definedName>
    <definedName name="solver_tol" localSheetId="3" hidden="1">0</definedName>
    <definedName name="solver_tol" localSheetId="5" hidden="1">0.01</definedName>
    <definedName name="solver_tol" localSheetId="7" hidden="1">0.01</definedName>
    <definedName name="solver_tol" localSheetId="12" hidden="1">0</definedName>
    <definedName name="solver_tol" localSheetId="20" hidden="1">0.01</definedName>
    <definedName name="solver_typ" localSheetId="3" hidden="1">1</definedName>
    <definedName name="solver_typ" localSheetId="5" hidden="1">1</definedName>
    <definedName name="solver_typ" localSheetId="7" hidden="1">2</definedName>
    <definedName name="solver_typ" localSheetId="12" hidden="1">1</definedName>
    <definedName name="solver_typ" localSheetId="20" hidden="1">2</definedName>
    <definedName name="solver_val" localSheetId="3" hidden="1">0</definedName>
    <definedName name="solver_val" localSheetId="5" hidden="1">0</definedName>
    <definedName name="solver_val" localSheetId="7" hidden="1">0</definedName>
    <definedName name="solver_val" localSheetId="12" hidden="1">0</definedName>
    <definedName name="solver_val" localSheetId="20" hidden="1">0</definedName>
    <definedName name="solver_ver" localSheetId="3" hidden="1">3</definedName>
    <definedName name="solver_ver" localSheetId="5" hidden="1">3</definedName>
    <definedName name="solver_ver" localSheetId="7" hidden="1">3</definedName>
    <definedName name="solver_ver" localSheetId="12" hidden="1">3</definedName>
    <definedName name="solver_ver" localSheetId="20" hidden="1">3</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76" l="1"/>
  <c r="C23" i="105"/>
  <c r="U22" i="106"/>
  <c r="U21" i="106"/>
  <c r="U20" i="106"/>
  <c r="U23" i="106"/>
  <c r="H20" i="105"/>
  <c r="F21" i="105"/>
  <c r="F20" i="105"/>
  <c r="F19" i="105"/>
  <c r="F18" i="105"/>
  <c r="F17" i="105"/>
  <c r="H21" i="105"/>
  <c r="B20" i="113"/>
  <c r="B14" i="76"/>
  <c r="D27" i="107"/>
  <c r="B27" i="107"/>
  <c r="D26" i="107"/>
  <c r="B26" i="107"/>
  <c r="D25" i="107"/>
  <c r="B25" i="107"/>
  <c r="D24" i="107"/>
  <c r="B24" i="107"/>
  <c r="B20" i="107"/>
  <c r="T15" i="106"/>
  <c r="B25" i="113" l="1"/>
  <c r="D24" i="113"/>
  <c r="D23" i="113"/>
  <c r="B23" i="113"/>
  <c r="C6" i="113"/>
  <c r="B24" i="113" s="1"/>
  <c r="B6" i="113"/>
  <c r="B18" i="76" l="1"/>
  <c r="D19" i="76"/>
  <c r="D18" i="76"/>
</calcChain>
</file>

<file path=xl/sharedStrings.xml><?xml version="1.0" encoding="utf-8"?>
<sst xmlns="http://schemas.openxmlformats.org/spreadsheetml/2006/main" count="682" uniqueCount="188">
  <si>
    <t xml:space="preserve">                                                                                                                                                                                                                                                                             </t>
  </si>
  <si>
    <t>Investment</t>
  </si>
  <si>
    <t>Projected Rates of Return (%)</t>
  </si>
  <si>
    <t>Atlantic Oil</t>
  </si>
  <si>
    <t>Pacific Oil</t>
  </si>
  <si>
    <t>Midwest Steel</t>
  </si>
  <si>
    <t>Huber Steel</t>
  </si>
  <si>
    <t>Government Bonds</t>
  </si>
  <si>
    <t>Feed Component</t>
  </si>
  <si>
    <t>Ingredients</t>
  </si>
  <si>
    <t>Standard</t>
  </si>
  <si>
    <t>Enriched Oat</t>
  </si>
  <si>
    <t>Additive</t>
  </si>
  <si>
    <t>A</t>
  </si>
  <si>
    <t>B</t>
  </si>
  <si>
    <t>C</t>
  </si>
  <si>
    <t>Cost per pound</t>
  </si>
  <si>
    <t>RHS (Avail.)</t>
  </si>
  <si>
    <t>Profit/bike</t>
  </si>
  <si>
    <t># of Bikes made (optimal production)</t>
  </si>
  <si>
    <t>Max total profit</t>
  </si>
  <si>
    <t>Constraints</t>
  </si>
  <si>
    <t>LHS (Used)</t>
  </si>
  <si>
    <t>≤</t>
  </si>
  <si>
    <t>Microsoft Excel 16.0 Answer Report</t>
  </si>
  <si>
    <t>Result: Solver found a solution.  All Constraints and optimality conditions are satisfied.</t>
  </si>
  <si>
    <t>Solver Engine</t>
  </si>
  <si>
    <t>Engine: Simplex LP</t>
  </si>
  <si>
    <t>Solver Options</t>
  </si>
  <si>
    <t>Max Time Unlimited,  Iterations Unlimited, Precision 0.000001, Use Automatic Scaling</t>
  </si>
  <si>
    <t>Max Subproblems Unlimited, Max Integer Sols Unlimited, Integer Tolerance 1%, Assume NonNegative</t>
  </si>
  <si>
    <t>Objective Cell (Max)</t>
  </si>
  <si>
    <t>Cell</t>
  </si>
  <si>
    <t>Name</t>
  </si>
  <si>
    <t>Original Value</t>
  </si>
  <si>
    <t>Final Value</t>
  </si>
  <si>
    <t>Variable Cells</t>
  </si>
  <si>
    <t>Integer</t>
  </si>
  <si>
    <t>Cell Value</t>
  </si>
  <si>
    <t>Formula</t>
  </si>
  <si>
    <t>Status</t>
  </si>
  <si>
    <t>Slack</t>
  </si>
  <si>
    <t>Contin</t>
  </si>
  <si>
    <t>$B$18</t>
  </si>
  <si>
    <t>Not Binding</t>
  </si>
  <si>
    <t>X1</t>
  </si>
  <si>
    <t>X2</t>
  </si>
  <si>
    <t>S</t>
  </si>
  <si>
    <t>WMF</t>
  </si>
  <si>
    <t>P</t>
  </si>
  <si>
    <t>M</t>
  </si>
  <si>
    <t>H</t>
  </si>
  <si>
    <t>G</t>
  </si>
  <si>
    <t>Available Funds</t>
  </si>
  <si>
    <t>Oil Max</t>
  </si>
  <si>
    <t>Steel Max</t>
  </si>
  <si>
    <t>Pacific Oil Max</t>
  </si>
  <si>
    <t>Gov Bonds</t>
  </si>
  <si>
    <t>Model</t>
  </si>
  <si>
    <t>Amount Invested</t>
  </si>
  <si>
    <t>LHS</t>
  </si>
  <si>
    <t>=</t>
  </si>
  <si>
    <t>Innis Investments</t>
  </si>
  <si>
    <t>Stock Fund</t>
  </si>
  <si>
    <t>Money Market Fund</t>
  </si>
  <si>
    <t>Cost per Unit</t>
  </si>
  <si>
    <t>Annual Rate of Return</t>
  </si>
  <si>
    <t>Earnings Per Unit</t>
  </si>
  <si>
    <t>Risk Index Per Unit</t>
  </si>
  <si>
    <t>Funds Available</t>
  </si>
  <si>
    <t>Minimum Annual Income</t>
  </si>
  <si>
    <t>Minimum $ in Money Market Fund</t>
  </si>
  <si>
    <t>Decision Variables</t>
  </si>
  <si>
    <t>Units Purchased</t>
  </si>
  <si>
    <t>Minimize Total Risk</t>
  </si>
  <si>
    <t>RHS</t>
  </si>
  <si>
    <t>≥</t>
  </si>
  <si>
    <t>Minimum Units in Money Market</t>
  </si>
  <si>
    <t>Variables</t>
  </si>
  <si>
    <t xml:space="preserve"> X3</t>
  </si>
  <si>
    <t>X4</t>
  </si>
  <si>
    <t>X5</t>
  </si>
  <si>
    <t>X6</t>
  </si>
  <si>
    <t>X7</t>
  </si>
  <si>
    <t>Values</t>
  </si>
  <si>
    <t>Return</t>
  </si>
  <si>
    <t>Texas</t>
  </si>
  <si>
    <t>Foreign Oil</t>
  </si>
  <si>
    <t>California</t>
  </si>
  <si>
    <t>Sign</t>
  </si>
  <si>
    <t>Ingredient</t>
  </si>
  <si>
    <t>Minimum Daily Amount</t>
  </si>
  <si>
    <t>Ingredient A</t>
  </si>
  <si>
    <t>Cost Per Pound</t>
  </si>
  <si>
    <t>Max Weight</t>
  </si>
  <si>
    <t>Number of Pounds</t>
  </si>
  <si>
    <t>Minimize Total Cost</t>
  </si>
  <si>
    <t>Constraint</t>
  </si>
  <si>
    <t>Ingredient B</t>
  </si>
  <si>
    <t>Ingredient C</t>
  </si>
  <si>
    <t>Weight</t>
  </si>
  <si>
    <t>Solution Time: 0.016 Seconds.</t>
  </si>
  <si>
    <t>Binding</t>
  </si>
  <si>
    <t>Max Total Return</t>
  </si>
  <si>
    <t>$C$18</t>
  </si>
  <si>
    <t>$B$20</t>
  </si>
  <si>
    <t>$B$24</t>
  </si>
  <si>
    <t>$B$24&gt;=$D$24</t>
  </si>
  <si>
    <t>$B$25</t>
  </si>
  <si>
    <t>$B$25&gt;=$D$25</t>
  </si>
  <si>
    <t>Worksheet: [BUS 324 S22  Pretest 3  Master  41922.xlsx]Problem 5 (2)</t>
  </si>
  <si>
    <t>Report Created: 4/20/2022 9:10:11 AM</t>
  </si>
  <si>
    <t>Minimize Total Cost Standard</t>
  </si>
  <si>
    <t>Number of Pounds Standard</t>
  </si>
  <si>
    <t>Number of Pounds Enriched Oat</t>
  </si>
  <si>
    <t>$D$18</t>
  </si>
  <si>
    <t>Number of Pounds Additive</t>
  </si>
  <si>
    <t>Ingredient A LHS</t>
  </si>
  <si>
    <t>Ingredient B LHS</t>
  </si>
  <si>
    <t>$B$26</t>
  </si>
  <si>
    <t>Ingredient C LHS</t>
  </si>
  <si>
    <t>$B$27</t>
  </si>
  <si>
    <t>Weight LHS</t>
  </si>
  <si>
    <t>$B$27&lt;=$D$27</t>
  </si>
  <si>
    <t>Microsoft Excel 16.0 Sensitivity Report</t>
  </si>
  <si>
    <t>Final</t>
  </si>
  <si>
    <t>Value</t>
  </si>
  <si>
    <t>Reduced</t>
  </si>
  <si>
    <t>Cost</t>
  </si>
  <si>
    <t>Objective</t>
  </si>
  <si>
    <t>Coefficient</t>
  </si>
  <si>
    <t>Allowable</t>
  </si>
  <si>
    <t>Increase</t>
  </si>
  <si>
    <t>Decrease</t>
  </si>
  <si>
    <t>Shadow</t>
  </si>
  <si>
    <t>Price</t>
  </si>
  <si>
    <t>R.H. Side</t>
  </si>
  <si>
    <t>Report Created: 4/20/2022 9:12:10 AM</t>
  </si>
  <si>
    <t>Iterations: 4 Subproblems: 0</t>
  </si>
  <si>
    <t>$B$26&gt;=$D$26</t>
  </si>
  <si>
    <t>BG Farms</t>
  </si>
  <si>
    <t>Worksheet: [BUS 324 S22  Pretest 3  Master  41922.xlsx]Problem 4 (2)</t>
  </si>
  <si>
    <t>Report Created: 4/20/2022 5:15:32 PM</t>
  </si>
  <si>
    <t>Iterations: 9 Subproblems: 0</t>
  </si>
  <si>
    <t>Max Time Unlimited,  Iterations Unlimited, Precision 0.000001</t>
  </si>
  <si>
    <t>Max Subproblems Unlimited, Max Integer Sols Unlimited, Integer Tolerance 0%, Solve Without Integer Constraints, Assume NonNegative</t>
  </si>
  <si>
    <t>$T$15</t>
  </si>
  <si>
    <t>Return Return</t>
  </si>
  <si>
    <t>$M$14</t>
  </si>
  <si>
    <t>Values X1</t>
  </si>
  <si>
    <t>$N$14</t>
  </si>
  <si>
    <t>Values X2</t>
  </si>
  <si>
    <t>$O$14</t>
  </si>
  <si>
    <t>Values  X3</t>
  </si>
  <si>
    <t>$P$14</t>
  </si>
  <si>
    <t>Values X4</t>
  </si>
  <si>
    <t>$Q$14</t>
  </si>
  <si>
    <t>Values X5</t>
  </si>
  <si>
    <t>$R$14</t>
  </si>
  <si>
    <t>Values X6</t>
  </si>
  <si>
    <t>$S$14</t>
  </si>
  <si>
    <t>Values X7</t>
  </si>
  <si>
    <t>$U$20</t>
  </si>
  <si>
    <t>Texas LHS</t>
  </si>
  <si>
    <t>$U$20&gt;=$W$20</t>
  </si>
  <si>
    <t>$U$21</t>
  </si>
  <si>
    <t>Foreign Oil LHS</t>
  </si>
  <si>
    <t>$U$21&lt;=$W$21</t>
  </si>
  <si>
    <t>$U$22</t>
  </si>
  <si>
    <t>California LHS</t>
  </si>
  <si>
    <t>$U$22=$W$22</t>
  </si>
  <si>
    <t>$U$23</t>
  </si>
  <si>
    <t>$U$23&lt;=$W$23</t>
  </si>
  <si>
    <t>$M$14:$S$14=Binary</t>
  </si>
  <si>
    <t>Binary</t>
  </si>
  <si>
    <t>Report Created: 4/20/2022 5:17:45 PM</t>
  </si>
  <si>
    <t>Solution Time: 0.015 Seconds.</t>
  </si>
  <si>
    <t>Report Created: 4/20/2022 5:18:35 PM</t>
  </si>
  <si>
    <t>Solution Time: 0.031 Seconds.</t>
  </si>
  <si>
    <t>Iterations: 2 Subproblems: 14</t>
  </si>
  <si>
    <t>Max Subproblems Unlimited, Max Integer Sols Unlimited, Integer Tolerance 0%, Assume NonNegative</t>
  </si>
  <si>
    <t>Report Created: 4/20/2022 5:20:46 PM</t>
  </si>
  <si>
    <t>Solution Time: 0 Seconds.</t>
  </si>
  <si>
    <t>Report Created: 4/20/2022 5:22:20 PM</t>
  </si>
  <si>
    <t>Max Subproblems Unlimited, Max Integer Sols Unlimited, Integer Tolerance 1%, Solve Without Integer Constraints, Assume NonNegative</t>
  </si>
  <si>
    <t>Report Created: 4/20/2022 5:23:02 PM</t>
  </si>
  <si>
    <t>Objective Cell (Min)</t>
  </si>
  <si>
    <t>Report Created: 4/20/2022 5:23:23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</si>
</sst>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8" formatCode="&quot;$&quot;#,##0.00_);[Red]\(&quot;$&quot;#,##0.00\)"/>
    <numFmt numFmtId="164" formatCode="#,##0.0000"/>
    <numFmt numFmtId="165" formatCode="&quot;$&quot;#,##0"/>
    <numFmt numFmtId="166" formatCode="0.000"/>
    <numFmt numFmtId="167" formatCode="0.0"/>
  </numFmts>
  <fonts count="40" x14ac:knownFonts="1">
    <font>
      <sz val="11"/>
      <color theme="1"/>
      <name val="Calibri"/>
      <family val="2"/>
      <scheme val="minor"/>
    </font>
    <font>
      <sz val="11"/>
      <color theme="2" tint="-9.9978637043366805E-2"/>
      <name val="Calibri"/>
      <family val="2"/>
      <scheme val="minor"/>
    </font>
    <font>
      <sz val="11"/>
      <color theme="2"/>
      <name val="Calibri"/>
      <family val="2"/>
      <scheme val="minor"/>
    </font>
    <font>
      <sz val="8"/>
      <color theme="1"/>
      <name val="Calibri"/>
      <family val="2"/>
      <scheme val="minor"/>
    </font>
    <font>
      <sz val="18"/>
      <color theme="1"/>
      <name val="Calibri"/>
      <family val="2"/>
      <scheme val="minor"/>
    </font>
    <font>
      <sz val="11"/>
      <color theme="1"/>
      <name val="Lucida Bright"/>
      <family val="1"/>
    </font>
    <font>
      <b/>
      <sz val="28"/>
      <color rgb="FFFFC000"/>
      <name val="Lucida Bright"/>
      <family val="1"/>
    </font>
    <font>
      <b/>
      <sz val="36"/>
      <color rgb="FFFFFF00"/>
      <name val="Lucida Bright"/>
      <family val="1"/>
    </font>
    <font>
      <sz val="11"/>
      <color theme="1"/>
      <name val="Calibri"/>
      <family val="2"/>
      <scheme val="minor"/>
    </font>
    <font>
      <sz val="48"/>
      <color theme="5" tint="-0.499984740745262"/>
      <name val="Calibri"/>
      <family val="2"/>
      <scheme val="minor"/>
    </font>
    <font>
      <sz val="18"/>
      <color theme="1"/>
      <name val="Lucida Bright"/>
      <family val="1"/>
    </font>
    <font>
      <b/>
      <sz val="18"/>
      <color theme="1"/>
      <name val="Lucida Bright"/>
      <family val="1"/>
    </font>
    <font>
      <b/>
      <sz val="20"/>
      <color theme="1"/>
      <name val="Calibri"/>
      <family val="2"/>
      <scheme val="minor"/>
    </font>
    <font>
      <b/>
      <sz val="18"/>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4"/>
      <color rgb="FFFFFF00"/>
      <name val="Calibri"/>
      <family val="2"/>
      <scheme val="minor"/>
    </font>
    <font>
      <b/>
      <sz val="14"/>
      <color theme="1"/>
      <name val="Calibri"/>
      <family val="2"/>
    </font>
    <font>
      <b/>
      <sz val="11"/>
      <color indexed="18"/>
      <name val="Calibri"/>
      <family val="2"/>
      <scheme val="minor"/>
    </font>
    <font>
      <sz val="14"/>
      <color theme="1"/>
      <name val="Calibri"/>
      <family val="2"/>
    </font>
    <font>
      <b/>
      <sz val="11"/>
      <color theme="1"/>
      <name val="Calibri"/>
      <family val="2"/>
    </font>
    <font>
      <sz val="20"/>
      <color theme="1"/>
      <name val="Calibri"/>
      <family val="2"/>
      <scheme val="minor"/>
    </font>
    <font>
      <sz val="24"/>
      <color theme="1"/>
      <name val="Lucida Bright"/>
      <family val="1"/>
    </font>
    <font>
      <sz val="18"/>
      <color theme="1"/>
      <name val="Calibri"/>
      <family val="2"/>
    </font>
    <font>
      <sz val="18"/>
      <color theme="1"/>
      <name val="Cambria"/>
      <family val="1"/>
    </font>
    <font>
      <sz val="16"/>
      <color theme="1"/>
      <name val="Lucida Bright"/>
      <family val="1"/>
    </font>
    <font>
      <sz val="16"/>
      <color theme="1"/>
      <name val="Calibri"/>
      <family val="2"/>
      <scheme val="minor"/>
    </font>
    <font>
      <b/>
      <sz val="16"/>
      <color theme="1"/>
      <name val="Calibri"/>
      <family val="2"/>
      <scheme val="minor"/>
    </font>
    <font>
      <b/>
      <sz val="16"/>
      <color theme="1"/>
      <name val="Calibri"/>
      <family val="2"/>
    </font>
    <font>
      <sz val="16"/>
      <color theme="1"/>
      <name val="Calibri"/>
      <family val="2"/>
    </font>
    <font>
      <sz val="20"/>
      <color rgb="FFFFFF00"/>
      <name val="Lucida Bright"/>
      <family val="1"/>
    </font>
    <font>
      <sz val="11"/>
      <color rgb="FFFFFF00"/>
      <name val="Calibri"/>
      <family val="2"/>
      <scheme val="minor"/>
    </font>
    <font>
      <sz val="18"/>
      <color rgb="FFFFFF00"/>
      <name val="Lucida Bright"/>
      <family val="1"/>
    </font>
    <font>
      <b/>
      <sz val="16"/>
      <color rgb="FFFFFF00"/>
      <name val="Calibri"/>
      <family val="2"/>
      <scheme val="minor"/>
    </font>
    <font>
      <b/>
      <sz val="11"/>
      <color rgb="FFFFFF00"/>
      <name val="Calibri"/>
      <family val="2"/>
      <scheme val="minor"/>
    </font>
    <font>
      <b/>
      <sz val="11"/>
      <color rgb="FFC00000"/>
      <name val="Calibri"/>
      <family val="2"/>
      <scheme val="minor"/>
    </font>
    <font>
      <b/>
      <sz val="14"/>
      <name val="Calibri"/>
      <family val="2"/>
      <scheme val="minor"/>
    </font>
    <font>
      <b/>
      <sz val="11"/>
      <color indexed="18"/>
      <name val="Calibri"/>
      <family val="2"/>
      <scheme val="minor"/>
    </font>
    <font>
      <sz val="16"/>
      <color rgb="FFFFFF00"/>
      <name val="Lucida Bright"/>
      <family val="1"/>
    </font>
  </fonts>
  <fills count="24">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00000"/>
        <bgColor indexed="64"/>
      </patternFill>
    </fill>
    <fill>
      <patternFill patternType="solid">
        <fgColor theme="8" tint="0.79998168889431442"/>
        <bgColor indexed="64"/>
      </patternFill>
    </fill>
    <fill>
      <patternFill patternType="solid">
        <fgColor theme="6"/>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style="medium">
        <color indexed="23"/>
      </top>
      <bottom/>
      <diagonal/>
    </border>
    <border>
      <left/>
      <right/>
      <top/>
      <bottom style="medium">
        <color indexed="23"/>
      </bottom>
      <diagonal/>
    </border>
    <border>
      <left/>
      <right/>
      <top style="medium">
        <color indexed="23"/>
      </top>
      <bottom style="medium">
        <color indexed="23"/>
      </bottom>
      <diagonal/>
    </border>
    <border>
      <left/>
      <right/>
      <top style="thin">
        <color indexed="23"/>
      </top>
      <bottom style="medium">
        <color indexed="23"/>
      </bottom>
      <diagonal/>
    </border>
    <border>
      <left/>
      <right/>
      <top style="thin">
        <color indexed="23"/>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medium">
        <color indexed="23"/>
      </bottom>
      <diagonal/>
    </border>
  </borders>
  <cellStyleXfs count="1">
    <xf numFmtId="0" fontId="0" fillId="0" borderId="0"/>
  </cellStyleXfs>
  <cellXfs count="172">
    <xf numFmtId="0" fontId="0" fillId="0" borderId="0" xfId="0"/>
    <xf numFmtId="0" fontId="0" fillId="3" borderId="0" xfId="0" applyFill="1"/>
    <xf numFmtId="0" fontId="1" fillId="2" borderId="0" xfId="0" applyFont="1" applyFill="1" applyProtection="1">
      <protection locked="0"/>
    </xf>
    <xf numFmtId="0" fontId="0" fillId="2" borderId="0" xfId="0" applyFill="1" applyProtection="1">
      <protection locked="0"/>
    </xf>
    <xf numFmtId="0" fontId="2" fillId="2" borderId="0" xfId="0" applyFont="1" applyFill="1" applyProtection="1">
      <protection locked="0"/>
    </xf>
    <xf numFmtId="0" fontId="3" fillId="2" borderId="0" xfId="0" applyFont="1" applyFill="1" applyProtection="1">
      <protection locked="0"/>
    </xf>
    <xf numFmtId="0" fontId="5" fillId="3" borderId="0" xfId="0" applyFont="1" applyFill="1"/>
    <xf numFmtId="0" fontId="0" fillId="2" borderId="0" xfId="0" applyFill="1" applyAlignment="1" applyProtection="1">
      <alignment horizontal="center" vertical="center"/>
      <protection locked="0"/>
    </xf>
    <xf numFmtId="0" fontId="0" fillId="2" borderId="0" xfId="0" applyFill="1"/>
    <xf numFmtId="2" fontId="0" fillId="2" borderId="0" xfId="0" applyNumberFormat="1" applyFill="1"/>
    <xf numFmtId="0" fontId="8" fillId="3" borderId="0" xfId="0" applyFont="1" applyFill="1"/>
    <xf numFmtId="0" fontId="4" fillId="2" borderId="0" xfId="0" applyFont="1" applyFill="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5" fillId="5" borderId="0" xfId="0" applyFont="1" applyFill="1"/>
    <xf numFmtId="0" fontId="15" fillId="3" borderId="0" xfId="0" applyFont="1" applyFill="1"/>
    <xf numFmtId="0" fontId="16" fillId="5" borderId="0" xfId="0" applyFont="1" applyFill="1"/>
    <xf numFmtId="0" fontId="16" fillId="0" borderId="1" xfId="0" applyFont="1" applyBorder="1" applyAlignment="1">
      <alignment horizontal="center" vertical="center"/>
    </xf>
    <xf numFmtId="0" fontId="16" fillId="6" borderId="1" xfId="0" applyFont="1" applyFill="1" applyBorder="1" applyAlignment="1">
      <alignment horizontal="center" vertical="center"/>
    </xf>
    <xf numFmtId="0" fontId="16" fillId="0" borderId="1" xfId="0" applyFont="1" applyBorder="1"/>
    <xf numFmtId="0" fontId="16" fillId="7" borderId="1" xfId="0" applyFont="1" applyFill="1" applyBorder="1" applyAlignment="1">
      <alignment horizontal="center" vertical="center"/>
    </xf>
    <xf numFmtId="0" fontId="15" fillId="5" borderId="12" xfId="0" applyFont="1" applyFill="1" applyBorder="1"/>
    <xf numFmtId="0" fontId="18" fillId="0" borderId="1" xfId="0" applyFont="1" applyBorder="1" applyAlignment="1">
      <alignment horizontal="center" vertical="center"/>
    </xf>
    <xf numFmtId="0" fontId="14" fillId="0" borderId="0" xfId="0" applyFont="1"/>
    <xf numFmtId="0" fontId="0" fillId="0" borderId="16" xfId="0" applyFill="1" applyBorder="1" applyAlignment="1"/>
    <xf numFmtId="0" fontId="19" fillId="0" borderId="15" xfId="0" applyFont="1" applyFill="1" applyBorder="1" applyAlignment="1">
      <alignment horizontal="center"/>
    </xf>
    <xf numFmtId="0" fontId="0" fillId="0" borderId="17" xfId="0" applyFill="1" applyBorder="1" applyAlignment="1"/>
    <xf numFmtId="0" fontId="0" fillId="0" borderId="16" xfId="0" applyNumberFormat="1" applyFill="1" applyBorder="1" applyAlignment="1"/>
    <xf numFmtId="0" fontId="0" fillId="0" borderId="17" xfId="0" applyNumberFormat="1" applyFill="1" applyBorder="1" applyAlignment="1"/>
    <xf numFmtId="0" fontId="16" fillId="10" borderId="1" xfId="0" applyFont="1" applyFill="1" applyBorder="1" applyAlignment="1">
      <alignment horizontal="center" vertical="center"/>
    </xf>
    <xf numFmtId="0" fontId="16" fillId="0" borderId="18" xfId="0" applyFont="1" applyBorder="1" applyAlignment="1">
      <alignment horizontal="center" vertical="center"/>
    </xf>
    <xf numFmtId="0" fontId="16" fillId="10" borderId="1" xfId="0" applyFont="1" applyFill="1" applyBorder="1" applyAlignment="1">
      <alignment horizontal="center"/>
    </xf>
    <xf numFmtId="3" fontId="15" fillId="10" borderId="1" xfId="0" applyNumberFormat="1" applyFont="1" applyFill="1" applyBorder="1" applyAlignment="1">
      <alignment horizontal="center" vertical="center"/>
    </xf>
    <xf numFmtId="0" fontId="15" fillId="10" borderId="1" xfId="0" applyFont="1" applyFill="1" applyBorder="1" applyAlignment="1">
      <alignment horizontal="center"/>
    </xf>
    <xf numFmtId="0" fontId="14" fillId="4" borderId="0" xfId="0" applyFont="1" applyFill="1" applyAlignment="1">
      <alignment horizontal="center" vertical="center"/>
    </xf>
    <xf numFmtId="0" fontId="14" fillId="12" borderId="0" xfId="0" applyFont="1" applyFill="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0" fillId="0" borderId="0" xfId="0" applyAlignment="1">
      <alignment horizontal="left" vertical="top"/>
    </xf>
    <xf numFmtId="165" fontId="0" fillId="0" borderId="1" xfId="0" applyNumberFormat="1" applyBorder="1" applyAlignment="1">
      <alignment horizontal="center" vertical="center"/>
    </xf>
    <xf numFmtId="0" fontId="0" fillId="0" borderId="0" xfId="0" applyAlignment="1">
      <alignment horizontal="center" vertical="center"/>
    </xf>
    <xf numFmtId="38" fontId="14" fillId="0" borderId="1" xfId="0" applyNumberFormat="1" applyFont="1" applyBorder="1" applyAlignment="1">
      <alignment horizontal="center" vertical="center"/>
    </xf>
    <xf numFmtId="8" fontId="14" fillId="0" borderId="0" xfId="0" applyNumberFormat="1" applyFont="1" applyAlignment="1">
      <alignment horizontal="center" vertical="center"/>
    </xf>
    <xf numFmtId="0" fontId="0" fillId="0" borderId="0" xfId="0" applyAlignment="1">
      <alignment horizontal="right"/>
    </xf>
    <xf numFmtId="0" fontId="0" fillId="0" borderId="0" xfId="0" applyAlignment="1">
      <alignment horizontal="left"/>
    </xf>
    <xf numFmtId="0" fontId="14" fillId="0" borderId="0" xfId="0" applyFont="1" applyAlignment="1">
      <alignment horizontal="center"/>
    </xf>
    <xf numFmtId="0" fontId="0" fillId="0" borderId="0" xfId="0" applyAlignment="1">
      <alignment horizontal="center"/>
    </xf>
    <xf numFmtId="0" fontId="21" fillId="0" borderId="0" xfId="0" applyFont="1" applyAlignment="1">
      <alignment horizontal="center" vertical="center"/>
    </xf>
    <xf numFmtId="0" fontId="10"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24" fillId="2" borderId="1" xfId="0" applyFont="1" applyFill="1" applyBorder="1" applyAlignment="1">
      <alignment horizontal="center" vertical="center"/>
    </xf>
    <xf numFmtId="0" fontId="25" fillId="2" borderId="1" xfId="0" applyFont="1" applyFill="1" applyBorder="1" applyAlignment="1">
      <alignment horizontal="center" vertical="center"/>
    </xf>
    <xf numFmtId="0" fontId="22" fillId="2" borderId="1" xfId="0" applyFont="1" applyFill="1" applyBorder="1" applyAlignment="1">
      <alignment horizontal="center" vertical="center"/>
    </xf>
    <xf numFmtId="3" fontId="26" fillId="2" borderId="1" xfId="0" applyNumberFormat="1" applyFont="1" applyFill="1" applyBorder="1" applyAlignment="1">
      <alignment horizontal="center" vertical="center"/>
    </xf>
    <xf numFmtId="0" fontId="27" fillId="0" borderId="0" xfId="0" applyFont="1"/>
    <xf numFmtId="0" fontId="28" fillId="0" borderId="0" xfId="0" applyFont="1" applyAlignment="1">
      <alignment vertical="center" wrapText="1"/>
    </xf>
    <xf numFmtId="0" fontId="28" fillId="0" borderId="0" xfId="0" applyFont="1"/>
    <xf numFmtId="0" fontId="28" fillId="0" borderId="0" xfId="0" applyFont="1" applyAlignment="1">
      <alignment horizontal="center" vertical="center"/>
    </xf>
    <xf numFmtId="0" fontId="28" fillId="0" borderId="0" xfId="0" applyFont="1" applyAlignment="1">
      <alignment horizontal="center" vertical="center" wrapText="1"/>
    </xf>
    <xf numFmtId="0" fontId="27" fillId="0" borderId="0" xfId="0" applyFont="1" applyAlignment="1">
      <alignment horizontal="right"/>
    </xf>
    <xf numFmtId="0" fontId="27" fillId="0" borderId="1" xfId="0" applyFont="1" applyBorder="1" applyAlignment="1">
      <alignment horizontal="center" vertical="center"/>
    </xf>
    <xf numFmtId="0" fontId="28" fillId="0" borderId="1" xfId="0" applyFont="1" applyBorder="1" applyAlignment="1">
      <alignment horizontal="center" vertical="center" wrapText="1"/>
    </xf>
    <xf numFmtId="8" fontId="28" fillId="14" borderId="11" xfId="0" applyNumberFormat="1" applyFont="1" applyFill="1" applyBorder="1" applyAlignment="1">
      <alignment horizontal="center" vertical="center"/>
    </xf>
    <xf numFmtId="8" fontId="28" fillId="7" borderId="11" xfId="0" applyNumberFormat="1" applyFont="1" applyFill="1" applyBorder="1" applyAlignment="1">
      <alignment horizontal="center" vertical="center"/>
    </xf>
    <xf numFmtId="8" fontId="28" fillId="14" borderId="0" xfId="0" applyNumberFormat="1" applyFont="1" applyFill="1" applyAlignment="1">
      <alignment horizontal="center" vertical="center"/>
    </xf>
    <xf numFmtId="0" fontId="27" fillId="0" borderId="0" xfId="0" applyFont="1" applyAlignment="1">
      <alignment horizontal="center" vertical="center"/>
    </xf>
    <xf numFmtId="0" fontId="28" fillId="0" borderId="0" xfId="0" applyFont="1" applyAlignment="1">
      <alignment horizontal="left"/>
    </xf>
    <xf numFmtId="0" fontId="28" fillId="16" borderId="0" xfId="0" applyFont="1" applyFill="1" applyAlignment="1">
      <alignment horizontal="center"/>
    </xf>
    <xf numFmtId="0" fontId="28" fillId="17" borderId="0" xfId="0" applyFont="1" applyFill="1" applyAlignment="1">
      <alignment horizontal="center"/>
    </xf>
    <xf numFmtId="0" fontId="27" fillId="18" borderId="0" xfId="0" applyFont="1" applyFill="1" applyAlignment="1">
      <alignment horizontal="center"/>
    </xf>
    <xf numFmtId="0" fontId="28" fillId="0" borderId="0" xfId="0" applyFont="1" applyAlignment="1">
      <alignment horizontal="center"/>
    </xf>
    <xf numFmtId="0" fontId="27" fillId="12" borderId="1" xfId="0" applyFont="1" applyFill="1" applyBorder="1" applyAlignment="1">
      <alignment horizontal="center" vertical="center"/>
    </xf>
    <xf numFmtId="0" fontId="29" fillId="0" borderId="1" xfId="0" applyFont="1" applyBorder="1" applyAlignment="1">
      <alignment horizontal="center" vertical="center"/>
    </xf>
    <xf numFmtId="0" fontId="28" fillId="12" borderId="1" xfId="0" applyFont="1" applyFill="1" applyBorder="1" applyAlignment="1">
      <alignment horizontal="center" vertical="center" wrapText="1"/>
    </xf>
    <xf numFmtId="0" fontId="30" fillId="0" borderId="1" xfId="0" applyFont="1" applyBorder="1" applyAlignment="1">
      <alignment horizontal="center" vertical="center"/>
    </xf>
    <xf numFmtId="2" fontId="17" fillId="8" borderId="1" xfId="0" applyNumberFormat="1" applyFont="1" applyFill="1" applyBorder="1" applyAlignment="1">
      <alignment horizontal="center" vertical="center"/>
    </xf>
    <xf numFmtId="165" fontId="0" fillId="13" borderId="1" xfId="0" applyNumberForma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3" fontId="0" fillId="13" borderId="1" xfId="0" applyNumberFormat="1" applyFill="1" applyBorder="1" applyAlignment="1">
      <alignment horizontal="center" vertical="center"/>
    </xf>
    <xf numFmtId="167" fontId="0" fillId="0" borderId="1" xfId="0" applyNumberFormat="1" applyBorder="1" applyAlignment="1">
      <alignment horizontal="center" vertical="center"/>
    </xf>
    <xf numFmtId="2" fontId="0" fillId="0" borderId="1" xfId="0" applyNumberFormat="1" applyBorder="1" applyAlignment="1">
      <alignment horizontal="center" vertical="center"/>
    </xf>
    <xf numFmtId="3" fontId="16" fillId="0" borderId="1" xfId="0" applyNumberFormat="1" applyFont="1" applyBorder="1" applyAlignment="1">
      <alignment horizontal="center" vertical="center"/>
    </xf>
    <xf numFmtId="3" fontId="17" fillId="19" borderId="1" xfId="0" applyNumberFormat="1" applyFont="1" applyFill="1" applyBorder="1" applyAlignment="1">
      <alignment horizontal="center" vertical="center"/>
    </xf>
    <xf numFmtId="0" fontId="31" fillId="19" borderId="1" xfId="0" applyFont="1" applyFill="1" applyBorder="1" applyAlignment="1">
      <alignment horizontal="center" vertical="center"/>
    </xf>
    <xf numFmtId="3" fontId="32" fillId="19" borderId="1" xfId="0" applyNumberFormat="1" applyFont="1" applyFill="1" applyBorder="1" applyAlignment="1">
      <alignment horizontal="center" vertical="center"/>
    </xf>
    <xf numFmtId="38" fontId="32" fillId="19" borderId="1" xfId="0" applyNumberFormat="1" applyFont="1" applyFill="1" applyBorder="1" applyAlignment="1">
      <alignment horizontal="center" vertical="center"/>
    </xf>
    <xf numFmtId="165" fontId="32" fillId="19" borderId="1" xfId="0" applyNumberFormat="1" applyFont="1" applyFill="1" applyBorder="1" applyAlignment="1">
      <alignment horizontal="center" vertical="center"/>
    </xf>
    <xf numFmtId="1" fontId="33" fillId="19" borderId="1" xfId="0" applyNumberFormat="1" applyFont="1" applyFill="1" applyBorder="1" applyAlignment="1">
      <alignment horizontal="center" vertical="center"/>
    </xf>
    <xf numFmtId="8" fontId="34" fillId="19" borderId="0" xfId="0" applyNumberFormat="1" applyFont="1" applyFill="1"/>
    <xf numFmtId="0" fontId="34" fillId="19" borderId="1" xfId="0" applyFont="1" applyFill="1" applyBorder="1" applyAlignment="1">
      <alignment horizontal="center" vertical="center"/>
    </xf>
    <xf numFmtId="166" fontId="34" fillId="19" borderId="1" xfId="0" applyNumberFormat="1" applyFont="1" applyFill="1" applyBorder="1" applyAlignment="1">
      <alignment horizontal="center" vertical="center"/>
    </xf>
    <xf numFmtId="8" fontId="0" fillId="0" borderId="16" xfId="0" applyNumberFormat="1" applyFill="1" applyBorder="1" applyAlignment="1"/>
    <xf numFmtId="166" fontId="0" fillId="0" borderId="17" xfId="0" applyNumberFormat="1" applyFill="1" applyBorder="1" applyAlignment="1"/>
    <xf numFmtId="166" fontId="0" fillId="0" borderId="16" xfId="0" applyNumberFormat="1" applyFill="1" applyBorder="1" applyAlignment="1"/>
    <xf numFmtId="0" fontId="19" fillId="0" borderId="13" xfId="0" applyFont="1" applyFill="1" applyBorder="1" applyAlignment="1">
      <alignment horizontal="center"/>
    </xf>
    <xf numFmtId="0" fontId="19" fillId="0" borderId="14" xfId="0" applyFont="1" applyFill="1" applyBorder="1" applyAlignment="1">
      <alignment horizontal="center"/>
    </xf>
    <xf numFmtId="0" fontId="0" fillId="0" borderId="17" xfId="0" applyFill="1" applyBorder="1" applyAlignment="1">
      <alignment horizontal="center" vertical="center"/>
    </xf>
    <xf numFmtId="0" fontId="0" fillId="0" borderId="16" xfId="0" applyFill="1" applyBorder="1" applyAlignment="1">
      <alignment horizontal="center" vertical="center"/>
    </xf>
    <xf numFmtId="0" fontId="0" fillId="14" borderId="20" xfId="0" applyFill="1" applyBorder="1" applyAlignment="1">
      <alignment horizontal="center" vertical="center"/>
    </xf>
    <xf numFmtId="0" fontId="0" fillId="14" borderId="20" xfId="0" applyNumberFormat="1" applyFill="1" applyBorder="1" applyAlignment="1">
      <alignment horizontal="center" vertical="center"/>
    </xf>
    <xf numFmtId="166" fontId="0" fillId="14" borderId="20" xfId="0" applyNumberFormat="1" applyFill="1" applyBorder="1" applyAlignment="1">
      <alignment horizontal="center" vertical="center"/>
    </xf>
    <xf numFmtId="2" fontId="35" fillId="19" borderId="17" xfId="0" applyNumberFormat="1" applyFont="1" applyFill="1" applyBorder="1" applyAlignment="1">
      <alignment horizontal="center" vertical="center"/>
    </xf>
    <xf numFmtId="0" fontId="36" fillId="14" borderId="20" xfId="0" applyFont="1" applyFill="1" applyBorder="1" applyAlignment="1">
      <alignment horizontal="center" vertical="center"/>
    </xf>
    <xf numFmtId="2" fontId="35" fillId="19" borderId="16" xfId="0" applyNumberFormat="1" applyFont="1" applyFill="1" applyBorder="1" applyAlignment="1">
      <alignment horizontal="center" vertical="center"/>
    </xf>
    <xf numFmtId="166" fontId="34" fillId="19" borderId="0" xfId="0" applyNumberFormat="1" applyFont="1" applyFill="1" applyAlignment="1">
      <alignment horizontal="center" vertical="center"/>
    </xf>
    <xf numFmtId="166" fontId="34" fillId="19" borderId="0" xfId="0" applyNumberFormat="1" applyFont="1" applyFill="1"/>
    <xf numFmtId="0" fontId="22" fillId="20" borderId="1" xfId="0" applyFont="1" applyFill="1" applyBorder="1" applyAlignment="1">
      <alignment horizontal="center" vertical="center"/>
    </xf>
    <xf numFmtId="0" fontId="10" fillId="20" borderId="1" xfId="0" applyFont="1" applyFill="1" applyBorder="1" applyAlignment="1">
      <alignment horizontal="center" vertical="center"/>
    </xf>
    <xf numFmtId="0" fontId="16" fillId="21" borderId="1" xfId="0" applyFont="1" applyFill="1" applyBorder="1" applyAlignment="1">
      <alignment horizontal="center" vertical="center"/>
    </xf>
    <xf numFmtId="3" fontId="16" fillId="21" borderId="1" xfId="0" applyNumberFormat="1" applyFont="1" applyFill="1" applyBorder="1" applyAlignment="1">
      <alignment horizontal="center" vertical="center"/>
    </xf>
    <xf numFmtId="0" fontId="20" fillId="21" borderId="1" xfId="0" applyFont="1" applyFill="1" applyBorder="1" applyAlignment="1">
      <alignment horizontal="center"/>
    </xf>
    <xf numFmtId="3" fontId="15" fillId="21" borderId="1" xfId="0" applyNumberFormat="1" applyFont="1" applyFill="1" applyBorder="1" applyAlignment="1">
      <alignment horizontal="center" vertical="center"/>
    </xf>
    <xf numFmtId="3" fontId="15" fillId="22" borderId="1" xfId="0" applyNumberFormat="1" applyFont="1" applyFill="1" applyBorder="1" applyAlignment="1">
      <alignment horizontal="center" vertical="center"/>
    </xf>
    <xf numFmtId="0" fontId="16" fillId="22" borderId="1" xfId="0" applyFont="1" applyFill="1" applyBorder="1" applyAlignment="1">
      <alignment horizontal="center" vertical="center"/>
    </xf>
    <xf numFmtId="3" fontId="16" fillId="22" borderId="1" xfId="0" applyNumberFormat="1" applyFont="1" applyFill="1" applyBorder="1" applyAlignment="1">
      <alignment horizontal="center" vertical="center"/>
    </xf>
    <xf numFmtId="0" fontId="20" fillId="22" borderId="1" xfId="0" applyFont="1" applyFill="1" applyBorder="1" applyAlignment="1">
      <alignment horizontal="center"/>
    </xf>
    <xf numFmtId="4" fontId="15" fillId="22" borderId="1" xfId="0" applyNumberFormat="1" applyFont="1" applyFill="1" applyBorder="1" applyAlignment="1">
      <alignment horizontal="center" vertical="center"/>
    </xf>
    <xf numFmtId="3" fontId="37" fillId="22" borderId="1" xfId="0" applyNumberFormat="1" applyFont="1" applyFill="1" applyBorder="1" applyAlignment="1">
      <alignment horizontal="center" vertical="center"/>
    </xf>
    <xf numFmtId="0" fontId="16" fillId="23" borderId="1" xfId="0" applyFont="1" applyFill="1" applyBorder="1" applyAlignment="1">
      <alignment horizontal="center" vertical="center"/>
    </xf>
    <xf numFmtId="3" fontId="16" fillId="23" borderId="1" xfId="0" applyNumberFormat="1" applyFont="1" applyFill="1" applyBorder="1" applyAlignment="1">
      <alignment horizontal="center" vertical="center"/>
    </xf>
    <xf numFmtId="0" fontId="20" fillId="23" borderId="1" xfId="0" applyFont="1" applyFill="1" applyBorder="1" applyAlignment="1">
      <alignment horizontal="center"/>
    </xf>
    <xf numFmtId="3" fontId="15" fillId="23" borderId="1" xfId="0" applyNumberFormat="1" applyFont="1" applyFill="1" applyBorder="1" applyAlignment="1">
      <alignment horizontal="center" vertical="center"/>
    </xf>
    <xf numFmtId="3" fontId="37" fillId="23" borderId="1" xfId="0" applyNumberFormat="1" applyFont="1" applyFill="1" applyBorder="1" applyAlignment="1">
      <alignment horizontal="center" vertical="center"/>
    </xf>
    <xf numFmtId="4" fontId="15" fillId="23" borderId="1" xfId="0" applyNumberFormat="1" applyFont="1" applyFill="1" applyBorder="1" applyAlignment="1">
      <alignment horizontal="center" vertical="center"/>
    </xf>
    <xf numFmtId="0" fontId="26" fillId="20" borderId="1" xfId="0" applyFont="1" applyFill="1" applyBorder="1" applyAlignment="1">
      <alignment horizontal="center" vertical="center"/>
    </xf>
    <xf numFmtId="6" fontId="27" fillId="23" borderId="1" xfId="0" applyNumberFormat="1" applyFont="1" applyFill="1" applyBorder="1" applyAlignment="1">
      <alignment horizontal="center" vertical="center"/>
    </xf>
    <xf numFmtId="0" fontId="38" fillId="0" borderId="15" xfId="0" applyFont="1" applyFill="1" applyBorder="1" applyAlignment="1">
      <alignment horizontal="center"/>
    </xf>
    <xf numFmtId="1" fontId="0" fillId="0" borderId="17" xfId="0" applyNumberFormat="1" applyFill="1" applyBorder="1" applyAlignment="1"/>
    <xf numFmtId="1" fontId="0" fillId="0" borderId="16" xfId="0" applyNumberFormat="1" applyFill="1" applyBorder="1" applyAlignment="1"/>
    <xf numFmtId="3" fontId="0" fillId="0" borderId="17" xfId="0" applyNumberFormat="1" applyFill="1" applyBorder="1" applyAlignment="1"/>
    <xf numFmtId="2" fontId="39" fillId="19" borderId="1" xfId="0" applyNumberFormat="1" applyFont="1" applyFill="1" applyBorder="1" applyAlignment="1">
      <alignment horizontal="center" vertical="center"/>
    </xf>
    <xf numFmtId="3" fontId="39" fillId="19" borderId="1" xfId="0" applyNumberFormat="1" applyFont="1" applyFill="1" applyBorder="1" applyAlignment="1">
      <alignment horizontal="center" vertical="center"/>
    </xf>
    <xf numFmtId="2" fontId="0" fillId="0" borderId="17" xfId="0" applyNumberFormat="1" applyFill="1" applyBorder="1" applyAlignment="1"/>
    <xf numFmtId="0" fontId="27" fillId="15" borderId="1" xfId="0" applyFont="1" applyFill="1" applyBorder="1" applyAlignment="1">
      <alignment horizontal="center" vertical="center"/>
    </xf>
    <xf numFmtId="0" fontId="9" fillId="3" borderId="0" xfId="0" applyFont="1" applyFill="1" applyAlignment="1">
      <alignment horizontal="center" vertical="center"/>
    </xf>
    <xf numFmtId="4" fontId="6" fillId="2" borderId="0" xfId="0" applyNumberFormat="1" applyFont="1" applyFill="1" applyAlignment="1" applyProtection="1">
      <alignment horizontal="center" vertical="center"/>
      <protection locked="0"/>
    </xf>
    <xf numFmtId="0" fontId="15" fillId="3" borderId="7" xfId="0" applyFont="1" applyFill="1" applyBorder="1" applyAlignment="1">
      <alignment horizontal="center"/>
    </xf>
    <xf numFmtId="0" fontId="15" fillId="3" borderId="8" xfId="0" applyFont="1" applyFill="1" applyBorder="1" applyAlignment="1">
      <alignment horizontal="center"/>
    </xf>
    <xf numFmtId="0" fontId="15" fillId="3" borderId="9" xfId="0" applyFont="1" applyFill="1" applyBorder="1" applyAlignment="1">
      <alignment horizontal="center"/>
    </xf>
    <xf numFmtId="0" fontId="15" fillId="5" borderId="10" xfId="0" applyFont="1" applyFill="1" applyBorder="1" applyAlignment="1">
      <alignment horizontal="center"/>
    </xf>
    <xf numFmtId="0" fontId="15" fillId="5" borderId="0" xfId="0" applyFont="1" applyFill="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9" borderId="7" xfId="0" applyFont="1" applyFill="1" applyBorder="1" applyAlignment="1">
      <alignment horizontal="center"/>
    </xf>
    <xf numFmtId="0" fontId="16" fillId="9" borderId="8" xfId="0" applyFont="1" applyFill="1" applyBorder="1" applyAlignment="1">
      <alignment horizontal="center"/>
    </xf>
    <xf numFmtId="0" fontId="16" fillId="9" borderId="9" xfId="0" applyFont="1" applyFill="1" applyBorder="1" applyAlignment="1">
      <alignment horizontal="center"/>
    </xf>
    <xf numFmtId="164" fontId="7" fillId="2" borderId="0" xfId="0" applyNumberFormat="1" applyFont="1" applyFill="1" applyAlignment="1" applyProtection="1">
      <alignment horizontal="center" vertical="center" wrapText="1"/>
      <protection locked="0"/>
    </xf>
    <xf numFmtId="3" fontId="17" fillId="19" borderId="11" xfId="0" applyNumberFormat="1" applyFont="1" applyFill="1" applyBorder="1" applyAlignment="1">
      <alignment horizontal="center" vertical="center"/>
    </xf>
    <xf numFmtId="3" fontId="17" fillId="19" borderId="0" xfId="0" applyNumberFormat="1" applyFont="1" applyFill="1" applyBorder="1" applyAlignment="1">
      <alignment horizontal="center" vertical="center"/>
    </xf>
    <xf numFmtId="0" fontId="16" fillId="0" borderId="11" xfId="0" applyFont="1" applyBorder="1" applyAlignment="1">
      <alignment horizontal="center" vertical="center"/>
    </xf>
    <xf numFmtId="0" fontId="16" fillId="0" borderId="0" xfId="0" applyFont="1" applyBorder="1" applyAlignment="1">
      <alignment horizontal="center" vertical="center"/>
    </xf>
    <xf numFmtId="0" fontId="14" fillId="11" borderId="0" xfId="0" applyFont="1" applyFill="1" applyAlignment="1">
      <alignment horizontal="center"/>
    </xf>
    <xf numFmtId="0" fontId="0" fillId="11" borderId="0" xfId="0" applyFill="1" applyAlignment="1">
      <alignment horizontal="center"/>
    </xf>
    <xf numFmtId="0" fontId="14" fillId="0" borderId="0" xfId="0" applyFont="1" applyAlignment="1">
      <alignment horizontal="center"/>
    </xf>
    <xf numFmtId="0" fontId="14" fillId="0" borderId="0" xfId="0" applyFont="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28" fillId="11" borderId="0" xfId="0" applyFont="1" applyFill="1" applyAlignment="1">
      <alignment horizontal="center"/>
    </xf>
    <xf numFmtId="0" fontId="27" fillId="11" borderId="0" xfId="0" applyFont="1" applyFill="1" applyAlignment="1">
      <alignment horizontal="center"/>
    </xf>
    <xf numFmtId="2" fontId="16" fillId="7" borderId="1" xfId="0" applyNumberFormat="1" applyFont="1" applyFill="1" applyBorder="1" applyAlignment="1">
      <alignment horizontal="center" vertical="center"/>
    </xf>
    <xf numFmtId="0" fontId="12" fillId="3" borderId="0" xfId="0" applyFont="1" applyFill="1" applyAlignment="1">
      <alignment horizontal="center" vertical="top"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3" fillId="3" borderId="0" xfId="0" applyFont="1" applyFill="1" applyAlignment="1">
      <alignment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3" fillId="3" borderId="0" xfId="0" applyFont="1" applyFill="1" applyAlignment="1">
      <alignment horizontal="center" vertical="center" wrapText="1"/>
    </xf>
    <xf numFmtId="2" fontId="10" fillId="3" borderId="6" xfId="0" applyNumberFormat="1" applyFont="1" applyFill="1" applyBorder="1" applyAlignment="1">
      <alignment horizontal="center" vertical="center" wrapText="1"/>
    </xf>
    <xf numFmtId="5" fontId="4" fillId="3" borderId="0" xfId="0" applyNumberFormat="1" applyFont="1" applyFill="1" applyAlignment="1">
      <alignment horizontal="center" vertical="center" wrapText="1"/>
    </xf>
    <xf numFmtId="8" fontId="10" fillId="3"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Exam Content '!A1"/></Relationships>
</file>

<file path=xl/drawings/_rels/drawing10.xml.rels><?xml version="1.0" encoding="UTF-8" standalone="yes"?>
<Relationships xmlns="http://schemas.openxmlformats.org/package/2006/relationships"><Relationship Id="rId1" Type="http://schemas.openxmlformats.org/officeDocument/2006/relationships/hyperlink" Target="#'Problem 4'!A1"/></Relationships>
</file>

<file path=xl/drawings/_rels/drawing11.xml.rels><?xml version="1.0" encoding="UTF-8" standalone="yes"?>
<Relationships xmlns="http://schemas.openxmlformats.org/package/2006/relationships"><Relationship Id="rId2" Type="http://schemas.openxmlformats.org/officeDocument/2006/relationships/hyperlink" Target="#'Problem 5 (2)'!A1"/><Relationship Id="rId1" Type="http://schemas.openxmlformats.org/officeDocument/2006/relationships/hyperlink" Target="#'Exam Content '!A1"/></Relationships>
</file>

<file path=xl/drawings/_rels/drawing12.xml.rels><?xml version="1.0" encoding="UTF-8" standalone="yes"?>
<Relationships xmlns="http://schemas.openxmlformats.org/package/2006/relationships"><Relationship Id="rId1" Type="http://schemas.openxmlformats.org/officeDocument/2006/relationships/hyperlink" Target="#'Problem 5 (2)'!A1"/></Relationships>
</file>

<file path=xl/drawings/_rels/drawing13.xml.rels><?xml version="1.0" encoding="UTF-8" standalone="yes"?>
<Relationships xmlns="http://schemas.openxmlformats.org/package/2006/relationships"><Relationship Id="rId1" Type="http://schemas.openxmlformats.org/officeDocument/2006/relationships/hyperlink" Target="#'Problem 5 (2)'!A1"/></Relationships>
</file>

<file path=xl/drawings/_rels/drawing14.xml.rels><?xml version="1.0" encoding="UTF-8" standalone="yes"?>
<Relationships xmlns="http://schemas.openxmlformats.org/package/2006/relationships"><Relationship Id="rId7" Type="http://schemas.openxmlformats.org/officeDocument/2006/relationships/hyperlink" Target="#'Answer Report P5'!A1"/><Relationship Id="rId1" Type="http://schemas.openxmlformats.org/officeDocument/2006/relationships/customXml" Target="../ink/ink1.xml"/><Relationship Id="rId6" Type="http://schemas.openxmlformats.org/officeDocument/2006/relationships/hyperlink" Target="#'Sensitivity Report P5'!A1"/><Relationship Id="rId5" Type="http://schemas.openxmlformats.org/officeDocument/2006/relationships/hyperlink" Target="#'Problem 5'!A1"/><Relationship Id="rId4"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hyperlink" Target="#'Problem 3'!A1"/><Relationship Id="rId7" Type="http://schemas.openxmlformats.org/officeDocument/2006/relationships/hyperlink" Target="#'9'!A1"/><Relationship Id="rId2" Type="http://schemas.openxmlformats.org/officeDocument/2006/relationships/hyperlink" Target="#'Problem 2'!A1"/><Relationship Id="rId1" Type="http://schemas.openxmlformats.org/officeDocument/2006/relationships/hyperlink" Target="#'Problem 1'!A1"/><Relationship Id="rId6" Type="http://schemas.openxmlformats.org/officeDocument/2006/relationships/hyperlink" Target="#FirstPage!A1"/><Relationship Id="rId5" Type="http://schemas.openxmlformats.org/officeDocument/2006/relationships/hyperlink" Target="#'Problem 5'!A1"/><Relationship Id="rId4" Type="http://schemas.openxmlformats.org/officeDocument/2006/relationships/hyperlink" Target="#'Problem 4'!A1"/></Relationships>
</file>

<file path=xl/drawings/_rels/drawing3.xml.rels><?xml version="1.0" encoding="UTF-8" standalone="yes"?>
<Relationships xmlns="http://schemas.openxmlformats.org/package/2006/relationships"><Relationship Id="rId2" Type="http://schemas.openxmlformats.org/officeDocument/2006/relationships/hyperlink" Target="#'Problem 1 (2)'!A1"/><Relationship Id="rId1" Type="http://schemas.openxmlformats.org/officeDocument/2006/relationships/hyperlink" Target="#'Exam Content '!A1"/></Relationships>
</file>

<file path=xl/drawings/_rels/drawing4.xml.rels><?xml version="1.0" encoding="UTF-8" standalone="yes"?>
<Relationships xmlns="http://schemas.openxmlformats.org/package/2006/relationships"><Relationship Id="rId1" Type="http://schemas.openxmlformats.org/officeDocument/2006/relationships/hyperlink" Target="#'Problem 1'!A1"/></Relationships>
</file>

<file path=xl/drawings/_rels/drawing5.xml.rels><?xml version="1.0" encoding="UTF-8" standalone="yes"?>
<Relationships xmlns="http://schemas.openxmlformats.org/package/2006/relationships"><Relationship Id="rId2" Type="http://schemas.openxmlformats.org/officeDocument/2006/relationships/hyperlink" Target="#'Problem 2 (2)'!A1"/><Relationship Id="rId1" Type="http://schemas.openxmlformats.org/officeDocument/2006/relationships/hyperlink" Target="#'Exam Content '!A1"/></Relationships>
</file>

<file path=xl/drawings/_rels/drawing6.xml.rels><?xml version="1.0" encoding="UTF-8" standalone="yes"?>
<Relationships xmlns="http://schemas.openxmlformats.org/package/2006/relationships"><Relationship Id="rId1" Type="http://schemas.openxmlformats.org/officeDocument/2006/relationships/hyperlink" Target="#'Problem 2'!A1"/></Relationships>
</file>

<file path=xl/drawings/_rels/drawing7.xml.rels><?xml version="1.0" encoding="UTF-8" standalone="yes"?>
<Relationships xmlns="http://schemas.openxmlformats.org/package/2006/relationships"><Relationship Id="rId2" Type="http://schemas.openxmlformats.org/officeDocument/2006/relationships/hyperlink" Target="#'Problem 3 (2)'!A1"/><Relationship Id="rId1" Type="http://schemas.openxmlformats.org/officeDocument/2006/relationships/hyperlink" Target="#'Exam Content '!A1"/></Relationships>
</file>

<file path=xl/drawings/_rels/drawing8.xml.rels><?xml version="1.0" encoding="UTF-8" standalone="yes"?>
<Relationships xmlns="http://schemas.openxmlformats.org/package/2006/relationships"><Relationship Id="rId1" Type="http://schemas.openxmlformats.org/officeDocument/2006/relationships/hyperlink" Target="#'Problem 3'!A1"/></Relationships>
</file>

<file path=xl/drawings/_rels/drawing9.xml.rels><?xml version="1.0" encoding="UTF-8" standalone="yes"?>
<Relationships xmlns="http://schemas.openxmlformats.org/package/2006/relationships"><Relationship Id="rId2" Type="http://schemas.openxmlformats.org/officeDocument/2006/relationships/hyperlink" Target="#'Problem 4 (2)'!A1"/><Relationship Id="rId1" Type="http://schemas.openxmlformats.org/officeDocument/2006/relationships/hyperlink" Target="#'Exam Content '!A1"/></Relationships>
</file>

<file path=xl/drawings/drawing1.xml><?xml version="1.0" encoding="utf-8"?>
<xdr:wsDr xmlns:xdr="http://schemas.openxmlformats.org/drawingml/2006/spreadsheetDrawing" xmlns:a="http://schemas.openxmlformats.org/drawingml/2006/main">
  <xdr:twoCellAnchor>
    <xdr:from>
      <xdr:col>14</xdr:col>
      <xdr:colOff>254556</xdr:colOff>
      <xdr:row>1</xdr:row>
      <xdr:rowOff>14112</xdr:rowOff>
    </xdr:from>
    <xdr:to>
      <xdr:col>27</xdr:col>
      <xdr:colOff>418748</xdr:colOff>
      <xdr:row>7</xdr:row>
      <xdr:rowOff>182387</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8947000" y="197556"/>
          <a:ext cx="8235748" cy="1268942"/>
        </a:xfrm>
        <a:prstGeom prst="roundRect">
          <a:avLst/>
        </a:prstGeom>
        <a:solidFill>
          <a:srgbClr val="FFC000"/>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1"/>
              </a:solidFill>
              <a:latin typeface="Lucida Bright" panose="02040602050505020304" pitchFamily="18" charset="0"/>
            </a:rPr>
            <a:t>CSUSM</a:t>
          </a:r>
          <a:endParaRPr lang="en-US" sz="4000" b="1">
            <a:solidFill>
              <a:schemeClr val="tx1"/>
            </a:solidFill>
            <a:latin typeface="Lucida Bright" panose="02040602050505020304" pitchFamily="18" charset="0"/>
          </a:endParaRPr>
        </a:p>
      </xdr:txBody>
    </xdr:sp>
    <xdr:clientData/>
  </xdr:twoCellAnchor>
  <xdr:twoCellAnchor>
    <xdr:from>
      <xdr:col>18</xdr:col>
      <xdr:colOff>159660</xdr:colOff>
      <xdr:row>42</xdr:row>
      <xdr:rowOff>15622</xdr:rowOff>
    </xdr:from>
    <xdr:to>
      <xdr:col>23</xdr:col>
      <xdr:colOff>595089</xdr:colOff>
      <xdr:row>48</xdr:row>
      <xdr:rowOff>154163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11335660" y="7720289"/>
          <a:ext cx="3539873" cy="1239207"/>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Click</a:t>
          </a:r>
          <a:r>
            <a:rPr lang="en-US" sz="2800" baseline="0">
              <a:solidFill>
                <a:schemeClr val="tx1"/>
              </a:solidFill>
              <a:latin typeface="Lucida Bright" panose="02040602050505020304" pitchFamily="18" charset="0"/>
            </a:rPr>
            <a:t> </a:t>
          </a:r>
          <a:r>
            <a:rPr lang="en-US" sz="2800" b="1">
              <a:solidFill>
                <a:schemeClr val="accent2">
                  <a:lumMod val="50000"/>
                </a:schemeClr>
              </a:solidFill>
              <a:latin typeface="Lucida Bright" panose="02040602050505020304" pitchFamily="18" charset="0"/>
            </a:rPr>
            <a:t>Here</a:t>
          </a:r>
          <a:r>
            <a:rPr lang="en-US" sz="2800">
              <a:solidFill>
                <a:schemeClr val="tx1"/>
              </a:solidFill>
              <a:latin typeface="Lucida Bright" panose="02040602050505020304" pitchFamily="18" charset="0"/>
            </a:rPr>
            <a:t> to Start</a:t>
          </a:r>
        </a:p>
      </xdr:txBody>
    </xdr:sp>
    <xdr:clientData/>
  </xdr:twoCellAnchor>
  <xdr:twoCellAnchor>
    <xdr:from>
      <xdr:col>14</xdr:col>
      <xdr:colOff>322790</xdr:colOff>
      <xdr:row>20</xdr:row>
      <xdr:rowOff>14112</xdr:rowOff>
    </xdr:from>
    <xdr:to>
      <xdr:col>27</xdr:col>
      <xdr:colOff>195790</xdr:colOff>
      <xdr:row>26</xdr:row>
      <xdr:rowOff>98779</xdr:rowOff>
    </xdr:to>
    <xdr:sp macro="" textlink="">
      <xdr:nvSpPr>
        <xdr:cNvPr id="11" name="Rounded Rectangle 3">
          <a:extLst>
            <a:ext uri="{FF2B5EF4-FFF2-40B4-BE49-F238E27FC236}">
              <a16:creationId xmlns:a16="http://schemas.microsoft.com/office/drawing/2014/main" id="{00000000-0008-0000-0000-00000B000000}"/>
            </a:ext>
          </a:extLst>
        </xdr:cNvPr>
        <xdr:cNvSpPr/>
      </xdr:nvSpPr>
      <xdr:spPr>
        <a:xfrm>
          <a:off x="9015234" y="3683001"/>
          <a:ext cx="7944556" cy="1185334"/>
        </a:xfrm>
        <a:prstGeom prst="roundRect">
          <a:avLst/>
        </a:prstGeom>
        <a:solidFill>
          <a:srgbClr val="FFFF00"/>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5400" b="1" baseline="0">
              <a:solidFill>
                <a:schemeClr val="accent1">
                  <a:lumMod val="50000"/>
                </a:schemeClr>
              </a:solidFill>
              <a:latin typeface="Lucida Bright" panose="02040602050505020304" pitchFamily="18" charset="0"/>
            </a:rPr>
            <a:t>Pretest 4 Master</a:t>
          </a:r>
        </a:p>
        <a:p>
          <a:pPr algn="ctr"/>
          <a:endParaRPr lang="en-US" sz="5400" b="1" baseline="0">
            <a:solidFill>
              <a:schemeClr val="accent1">
                <a:lumMod val="50000"/>
              </a:schemeClr>
            </a:solidFill>
            <a:latin typeface="Lucida Bright" panose="02040602050505020304" pitchFamily="18" charset="0"/>
          </a:endParaRPr>
        </a:p>
        <a:p>
          <a:pPr algn="ctr"/>
          <a:endParaRPr lang="en-US" sz="3600" b="1" baseline="0">
            <a:solidFill>
              <a:schemeClr val="tx2">
                <a:lumMod val="50000"/>
              </a:schemeClr>
            </a:solidFill>
            <a:latin typeface="Lucida Bright" panose="02040602050505020304" pitchFamily="18" charset="0"/>
          </a:endParaRPr>
        </a:p>
      </xdr:txBody>
    </xdr:sp>
    <xdr:clientData/>
  </xdr:twoCellAnchor>
  <xdr:twoCellAnchor>
    <xdr:from>
      <xdr:col>18</xdr:col>
      <xdr:colOff>3380</xdr:colOff>
      <xdr:row>10</xdr:row>
      <xdr:rowOff>807</xdr:rowOff>
    </xdr:from>
    <xdr:to>
      <xdr:col>23</xdr:col>
      <xdr:colOff>438809</xdr:colOff>
      <xdr:row>16</xdr:row>
      <xdr:rowOff>139347</xdr:rowOff>
    </xdr:to>
    <xdr:sp macro="" textlink="">
      <xdr:nvSpPr>
        <xdr:cNvPr id="12" name="Rounded Rectangle 3">
          <a:extLst>
            <a:ext uri="{FF2B5EF4-FFF2-40B4-BE49-F238E27FC236}">
              <a16:creationId xmlns:a16="http://schemas.microsoft.com/office/drawing/2014/main" id="{00000000-0008-0000-0000-00000C000000}"/>
            </a:ext>
          </a:extLst>
        </xdr:cNvPr>
        <xdr:cNvSpPr/>
      </xdr:nvSpPr>
      <xdr:spPr>
        <a:xfrm>
          <a:off x="11179380" y="1835251"/>
          <a:ext cx="3539873" cy="1239207"/>
        </a:xfrm>
        <a:prstGeom prst="roundRect">
          <a:avLst/>
        </a:prstGeom>
        <a:solidFill>
          <a:schemeClr val="accent5">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400" b="1">
              <a:solidFill>
                <a:schemeClr val="tx2">
                  <a:lumMod val="50000"/>
                </a:schemeClr>
              </a:solidFill>
              <a:latin typeface="Lucida Bright" panose="02040602050505020304" pitchFamily="18" charset="0"/>
            </a:rPr>
            <a:t>BUS</a:t>
          </a:r>
          <a:r>
            <a:rPr lang="en-US" sz="4400" b="1" baseline="0">
              <a:solidFill>
                <a:schemeClr val="tx2">
                  <a:lumMod val="50000"/>
                </a:schemeClr>
              </a:solidFill>
              <a:latin typeface="Lucida Bright" panose="02040602050505020304" pitchFamily="18" charset="0"/>
            </a:rPr>
            <a:t> 324</a:t>
          </a:r>
          <a:endParaRPr lang="en-US" sz="4400" b="1">
            <a:solidFill>
              <a:schemeClr val="tx2">
                <a:lumMod val="50000"/>
              </a:schemeClr>
            </a:solidFill>
            <a:latin typeface="Lucida Bright" panose="02040602050505020304" pitchFamily="18" charset="0"/>
          </a:endParaRPr>
        </a:p>
      </xdr:txBody>
    </xdr:sp>
    <xdr:clientData/>
  </xdr:twoCellAnchor>
  <xdr:twoCellAnchor>
    <xdr:from>
      <xdr:col>17</xdr:col>
      <xdr:colOff>348191</xdr:colOff>
      <xdr:row>30</xdr:row>
      <xdr:rowOff>98776</xdr:rowOff>
    </xdr:from>
    <xdr:to>
      <xdr:col>23</xdr:col>
      <xdr:colOff>606779</xdr:colOff>
      <xdr:row>37</xdr:row>
      <xdr:rowOff>166511</xdr:rowOff>
    </xdr:to>
    <xdr:sp macro="" textlink="">
      <xdr:nvSpPr>
        <xdr:cNvPr id="7" name="Rounded Rectangle 3">
          <a:extLst>
            <a:ext uri="{FF2B5EF4-FFF2-40B4-BE49-F238E27FC236}">
              <a16:creationId xmlns:a16="http://schemas.microsoft.com/office/drawing/2014/main" id="{52098F80-0CA8-4E39-93B3-18890D99A500}"/>
            </a:ext>
          </a:extLst>
        </xdr:cNvPr>
        <xdr:cNvSpPr/>
      </xdr:nvSpPr>
      <xdr:spPr>
        <a:xfrm>
          <a:off x="10903302" y="5602109"/>
          <a:ext cx="3983921" cy="1351846"/>
        </a:xfrm>
        <a:prstGeom prst="roundRect">
          <a:avLst/>
        </a:prstGeom>
        <a:solidFill>
          <a:schemeClr val="accent6">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5400" b="1" baseline="0">
              <a:solidFill>
                <a:schemeClr val="accent1">
                  <a:lumMod val="50000"/>
                </a:schemeClr>
              </a:solidFill>
              <a:latin typeface="Lucida Bright" panose="02040602050505020304" pitchFamily="18" charset="0"/>
            </a:rPr>
            <a:t>4/20/22</a:t>
          </a:r>
        </a:p>
        <a:p>
          <a:pPr algn="ctr"/>
          <a:endParaRPr lang="en-US" sz="3600" b="1" baseline="0">
            <a:solidFill>
              <a:schemeClr val="tx2">
                <a:lumMod val="50000"/>
              </a:schemeClr>
            </a:solidFill>
            <a:latin typeface="Lucida Bright" panose="020406020505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99219</xdr:colOff>
      <xdr:row>0</xdr:row>
      <xdr:rowOff>62821</xdr:rowOff>
    </xdr:from>
    <xdr:to>
      <xdr:col>3</xdr:col>
      <xdr:colOff>333375</xdr:colOff>
      <xdr:row>5</xdr:row>
      <xdr:rowOff>27215</xdr:rowOff>
    </xdr:to>
    <xdr:sp macro="" textlink="">
      <xdr:nvSpPr>
        <xdr:cNvPr id="2" name="Left Arrow 3">
          <a:hlinkClick xmlns:r="http://schemas.openxmlformats.org/officeDocument/2006/relationships" r:id="rId1"/>
          <a:extLst>
            <a:ext uri="{FF2B5EF4-FFF2-40B4-BE49-F238E27FC236}">
              <a16:creationId xmlns:a16="http://schemas.microsoft.com/office/drawing/2014/main" id="{2854F5C7-C0B9-4C88-80BB-5A2485C24DB3}"/>
            </a:ext>
          </a:extLst>
        </xdr:cNvPr>
        <xdr:cNvSpPr/>
      </xdr:nvSpPr>
      <xdr:spPr>
        <a:xfrm>
          <a:off x="711540" y="62821"/>
          <a:ext cx="1458799" cy="916894"/>
        </a:xfrm>
        <a:prstGeom prst="leftArrow">
          <a:avLst/>
        </a:prstGeom>
        <a:solidFill>
          <a:schemeClr val="accent3">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4</xdr:col>
      <xdr:colOff>539751</xdr:colOff>
      <xdr:row>0</xdr:row>
      <xdr:rowOff>99332</xdr:rowOff>
    </xdr:from>
    <xdr:to>
      <xdr:col>11</xdr:col>
      <xdr:colOff>0</xdr:colOff>
      <xdr:row>5</xdr:row>
      <xdr:rowOff>87085</xdr:rowOff>
    </xdr:to>
    <xdr:sp macro="" textlink="">
      <xdr:nvSpPr>
        <xdr:cNvPr id="3" name="Rounded Rectangle 1">
          <a:extLst>
            <a:ext uri="{FF2B5EF4-FFF2-40B4-BE49-F238E27FC236}">
              <a16:creationId xmlns:a16="http://schemas.microsoft.com/office/drawing/2014/main" id="{D0B8BAF5-799C-46BC-9029-9DD353F472EE}"/>
            </a:ext>
          </a:extLst>
        </xdr:cNvPr>
        <xdr:cNvSpPr/>
      </xdr:nvSpPr>
      <xdr:spPr>
        <a:xfrm>
          <a:off x="3021694" y="99332"/>
          <a:ext cx="5001078" cy="91303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Check Problem</a:t>
          </a:r>
          <a:r>
            <a:rPr lang="en-US" sz="3200" b="1">
              <a:solidFill>
                <a:schemeClr val="accent4">
                  <a:lumMod val="50000"/>
                </a:schemeClr>
              </a:solidFill>
              <a:latin typeface="Lucida Bright" panose="02040602050505020304" pitchFamily="18" charset="0"/>
            </a:rPr>
            <a:t> </a:t>
          </a:r>
          <a:r>
            <a:rPr lang="en-US" sz="3200" b="1">
              <a:solidFill>
                <a:srgbClr val="FF0000"/>
              </a:solidFill>
              <a:latin typeface="Lucida Bright" panose="02040602050505020304" pitchFamily="18" charset="0"/>
            </a:rPr>
            <a:t>4</a:t>
          </a:r>
          <a:r>
            <a:rPr lang="en-US" sz="3200" b="1">
              <a:solidFill>
                <a:schemeClr val="accent2">
                  <a:lumMod val="50000"/>
                </a:schemeClr>
              </a:solidFill>
              <a:latin typeface="Lucida Bright" panose="02040602050505020304" pitchFamily="18" charset="0"/>
            </a:rPr>
            <a:t> </a:t>
          </a:r>
          <a:r>
            <a:rPr lang="en-US" sz="3200" b="1">
              <a:solidFill>
                <a:schemeClr val="accent4">
                  <a:lumMod val="50000"/>
                </a:schemeClr>
              </a:solidFill>
              <a:latin typeface="Lucida Bright" panose="02040602050505020304" pitchFamily="18" charset="0"/>
            </a:rPr>
            <a:t> </a:t>
          </a:r>
        </a:p>
      </xdr:txBody>
    </xdr:sp>
    <xdr:clientData/>
  </xdr:twoCellAnchor>
  <xdr:twoCellAnchor>
    <xdr:from>
      <xdr:col>10</xdr:col>
      <xdr:colOff>152400</xdr:colOff>
      <xdr:row>7</xdr:row>
      <xdr:rowOff>87086</xdr:rowOff>
    </xdr:from>
    <xdr:to>
      <xdr:col>10</xdr:col>
      <xdr:colOff>195943</xdr:colOff>
      <xdr:row>53</xdr:row>
      <xdr:rowOff>3447</xdr:rowOff>
    </xdr:to>
    <xdr:cxnSp macro="">
      <xdr:nvCxnSpPr>
        <xdr:cNvPr id="4" name="Straight Connector 3">
          <a:extLst>
            <a:ext uri="{FF2B5EF4-FFF2-40B4-BE49-F238E27FC236}">
              <a16:creationId xmlns:a16="http://schemas.microsoft.com/office/drawing/2014/main" id="{D79A8A35-0ED5-4EA1-B39B-A04831DC6FE4}"/>
            </a:ext>
          </a:extLst>
        </xdr:cNvPr>
        <xdr:cNvCxnSpPr/>
      </xdr:nvCxnSpPr>
      <xdr:spPr>
        <a:xfrm>
          <a:off x="6357257" y="1382486"/>
          <a:ext cx="43543" cy="959376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0</xdr:colOff>
      <xdr:row>1</xdr:row>
      <xdr:rowOff>32657</xdr:rowOff>
    </xdr:from>
    <xdr:to>
      <xdr:col>15</xdr:col>
      <xdr:colOff>261258</xdr:colOff>
      <xdr:row>5</xdr:row>
      <xdr:rowOff>108857</xdr:rowOff>
    </xdr:to>
    <xdr:sp macro="" textlink="">
      <xdr:nvSpPr>
        <xdr:cNvPr id="15" name="Rounded Rectangle 13">
          <a:extLst>
            <a:ext uri="{FF2B5EF4-FFF2-40B4-BE49-F238E27FC236}">
              <a16:creationId xmlns:a16="http://schemas.microsoft.com/office/drawing/2014/main" id="{144A1D2F-8FF9-47F5-BF70-8524D1160A8B}"/>
            </a:ext>
          </a:extLst>
        </xdr:cNvPr>
        <xdr:cNvSpPr/>
      </xdr:nvSpPr>
      <xdr:spPr>
        <a:xfrm>
          <a:off x="9448799" y="217714"/>
          <a:ext cx="4528459" cy="816429"/>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Answer</a:t>
          </a:r>
        </a:p>
      </xdr:txBody>
    </xdr:sp>
    <xdr:clientData/>
  </xdr:twoCellAnchor>
  <xdr:twoCellAnchor>
    <xdr:from>
      <xdr:col>0</xdr:col>
      <xdr:colOff>424544</xdr:colOff>
      <xdr:row>7</xdr:row>
      <xdr:rowOff>54429</xdr:rowOff>
    </xdr:from>
    <xdr:to>
      <xdr:col>9</xdr:col>
      <xdr:colOff>609600</xdr:colOff>
      <xdr:row>38</xdr:row>
      <xdr:rowOff>81643</xdr:rowOff>
    </xdr:to>
    <xdr:sp macro="" textlink="">
      <xdr:nvSpPr>
        <xdr:cNvPr id="8" name="TextBox 7">
          <a:extLst>
            <a:ext uri="{FF2B5EF4-FFF2-40B4-BE49-F238E27FC236}">
              <a16:creationId xmlns:a16="http://schemas.microsoft.com/office/drawing/2014/main" id="{2C78BFFB-FFBC-4E11-9395-DA81CD3E5051}"/>
            </a:ext>
          </a:extLst>
        </xdr:cNvPr>
        <xdr:cNvSpPr txBox="1"/>
      </xdr:nvSpPr>
      <xdr:spPr>
        <a:xfrm>
          <a:off x="424544" y="1387929"/>
          <a:ext cx="5695949" cy="719817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400" b="0" baseline="0">
            <a:solidFill>
              <a:srgbClr val="002060"/>
            </a:solidFill>
            <a:latin typeface="Lucida Bright" panose="02040602050505020304" pitchFamily="18" charset="0"/>
          </a:endParaRPr>
        </a:p>
        <a:p>
          <a:r>
            <a:rPr lang="en-US" sz="800" b="0" baseline="0">
              <a:solidFill>
                <a:schemeClr val="bg1"/>
              </a:solidFill>
              <a:latin typeface="Lucida Bright" panose="02040602050505020304" pitchFamily="18" charset="0"/>
            </a:rPr>
            <a:t>Red Render 406</a:t>
          </a:r>
        </a:p>
        <a:p>
          <a:r>
            <a:rPr lang="en-US" sz="2000" b="0" baseline="0">
              <a:solidFill>
                <a:schemeClr val="tx1"/>
              </a:solidFill>
              <a:latin typeface="Lucida Bright" panose="02040602050505020304" pitchFamily="18" charset="0"/>
            </a:rPr>
            <a:t>Binary</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Calculate the Max.objective function (Return) of this mathematical representation:</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Max: 50X1 + 80 X2 +90 X3 +120 X4 +110 X5 +40X6 +75X7</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st.</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X1+ X4 + X5 ≥ 2 (Texas Constraint)</a:t>
          </a:r>
        </a:p>
        <a:p>
          <a:r>
            <a:rPr lang="en-US" sz="2000" b="0" baseline="0">
              <a:solidFill>
                <a:schemeClr val="tx1"/>
              </a:solidFill>
              <a:latin typeface="Lucida Bright" panose="02040602050505020304" pitchFamily="18" charset="0"/>
            </a:rPr>
            <a:t>X2 + X3 ≤ 1  (Foreign oil Constraint)</a:t>
          </a:r>
        </a:p>
        <a:p>
          <a:r>
            <a:rPr lang="en-US" sz="2000" b="0" baseline="0">
              <a:solidFill>
                <a:schemeClr val="tx1"/>
              </a:solidFill>
              <a:latin typeface="Lucida Bright" panose="02040602050505020304" pitchFamily="18" charset="0"/>
            </a:rPr>
            <a:t>X6 + X7 = 1 (California Constraint)</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480 X1+540X2+680X3+1,000X4 + 700X5 +510 X6 +900X7 ≤ 3,000</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X1, X2, X3, X4, X5, X6, X7 = binary</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Ignore Integer Constraints</a:t>
          </a:r>
        </a:p>
        <a:p>
          <a:endParaRPr lang="en-US" sz="2000" b="0" baseline="0">
            <a:solidFill>
              <a:schemeClr val="tx1"/>
            </a:solidFill>
            <a:latin typeface="Lucida Bright" panose="02040602050505020304" pitchFamily="18" charset="0"/>
          </a:endParaRPr>
        </a:p>
        <a:p>
          <a:endParaRPr lang="en-US" sz="2000" b="0" baseline="0">
            <a:solidFill>
              <a:schemeClr val="tx1"/>
            </a:solidFill>
            <a:latin typeface="Lucida Bright" panose="020406020505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440691</xdr:colOff>
      <xdr:row>2</xdr:row>
      <xdr:rowOff>81643</xdr:rowOff>
    </xdr:from>
    <xdr:to>
      <xdr:col>6</xdr:col>
      <xdr:colOff>1491343</xdr:colOff>
      <xdr:row>6</xdr:row>
      <xdr:rowOff>157843</xdr:rowOff>
    </xdr:to>
    <xdr:sp macro="" textlink="">
      <xdr:nvSpPr>
        <xdr:cNvPr id="2" name="Rounded Rectangle 1">
          <a:extLst>
            <a:ext uri="{FF2B5EF4-FFF2-40B4-BE49-F238E27FC236}">
              <a16:creationId xmlns:a16="http://schemas.microsoft.com/office/drawing/2014/main" id="{00000000-0008-0000-0600-000002000000}"/>
            </a:ext>
          </a:extLst>
        </xdr:cNvPr>
        <xdr:cNvSpPr/>
      </xdr:nvSpPr>
      <xdr:spPr>
        <a:xfrm>
          <a:off x="2302148" y="451757"/>
          <a:ext cx="5709738" cy="8164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Problem </a:t>
          </a:r>
          <a:r>
            <a:rPr lang="en-US" sz="3200" b="1">
              <a:solidFill>
                <a:srgbClr val="FF0000"/>
              </a:solidFill>
              <a:latin typeface="Lucida Bright" panose="02040602050505020304" pitchFamily="18" charset="0"/>
            </a:rPr>
            <a:t>5</a:t>
          </a:r>
          <a:r>
            <a:rPr lang="en-US" sz="3200" b="0">
              <a:solidFill>
                <a:schemeClr val="accent4">
                  <a:lumMod val="50000"/>
                </a:schemeClr>
              </a:solidFill>
              <a:latin typeface="Lucida Bright" panose="02040602050505020304" pitchFamily="18" charset="0"/>
            </a:rPr>
            <a:t> </a:t>
          </a:r>
        </a:p>
      </xdr:txBody>
    </xdr:sp>
    <xdr:clientData/>
  </xdr:twoCellAnchor>
  <xdr:twoCellAnchor>
    <xdr:from>
      <xdr:col>0</xdr:col>
      <xdr:colOff>304800</xdr:colOff>
      <xdr:row>1</xdr:row>
      <xdr:rowOff>161109</xdr:rowOff>
    </xdr:from>
    <xdr:to>
      <xdr:col>3</xdr:col>
      <xdr:colOff>2178</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304800" y="346166"/>
          <a:ext cx="1558835" cy="102271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8</xdr:col>
      <xdr:colOff>500743</xdr:colOff>
      <xdr:row>1</xdr:row>
      <xdr:rowOff>11338</xdr:rowOff>
    </xdr:from>
    <xdr:to>
      <xdr:col>13</xdr:col>
      <xdr:colOff>513622</xdr:colOff>
      <xdr:row>5</xdr:row>
      <xdr:rowOff>68035</xdr:rowOff>
    </xdr:to>
    <xdr:sp macro="" textlink="">
      <xdr:nvSpPr>
        <xdr:cNvPr id="9" name="Rounded Rectangle 8">
          <a:extLst>
            <a:ext uri="{FF2B5EF4-FFF2-40B4-BE49-F238E27FC236}">
              <a16:creationId xmlns:a16="http://schemas.microsoft.com/office/drawing/2014/main" id="{00000000-0008-0000-0600-000009000000}"/>
            </a:ext>
          </a:extLst>
        </xdr:cNvPr>
        <xdr:cNvSpPr/>
      </xdr:nvSpPr>
      <xdr:spPr>
        <a:xfrm>
          <a:off x="10145486" y="196395"/>
          <a:ext cx="3115307" cy="796926"/>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Workspace</a:t>
          </a:r>
        </a:p>
      </xdr:txBody>
    </xdr:sp>
    <xdr:clientData/>
  </xdr:twoCellAnchor>
  <xdr:twoCellAnchor>
    <xdr:from>
      <xdr:col>0</xdr:col>
      <xdr:colOff>272144</xdr:colOff>
      <xdr:row>7</xdr:row>
      <xdr:rowOff>137432</xdr:rowOff>
    </xdr:from>
    <xdr:to>
      <xdr:col>7</xdr:col>
      <xdr:colOff>972912</xdr:colOff>
      <xdr:row>16</xdr:row>
      <xdr:rowOff>293915</xdr:rowOff>
    </xdr:to>
    <xdr:sp macro="" textlink="">
      <xdr:nvSpPr>
        <xdr:cNvPr id="18" name="TextBox 17">
          <a:extLst>
            <a:ext uri="{FF2B5EF4-FFF2-40B4-BE49-F238E27FC236}">
              <a16:creationId xmlns:a16="http://schemas.microsoft.com/office/drawing/2014/main" id="{9202BFA3-D141-4B67-8081-13496FCB4531}"/>
            </a:ext>
          </a:extLst>
        </xdr:cNvPr>
        <xdr:cNvSpPr txBox="1"/>
      </xdr:nvSpPr>
      <xdr:spPr>
        <a:xfrm>
          <a:off x="272144" y="1432832"/>
          <a:ext cx="8788854" cy="232274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Lucida Bright" panose="02040602050505020304" pitchFamily="18" charset="0"/>
              <a:ea typeface="+mn-ea"/>
              <a:cs typeface="+mn-cs"/>
            </a:rPr>
            <a:t>Blue Grass Anderson 111</a:t>
          </a:r>
        </a:p>
        <a:p>
          <a:r>
            <a:rPr lang="en-US" sz="2000">
              <a:solidFill>
                <a:schemeClr val="dk1"/>
              </a:solidFill>
              <a:latin typeface="Lucida Bright" panose="02040602050505020304" pitchFamily="18" charset="0"/>
              <a:ea typeface="+mn-ea"/>
              <a:cs typeface="+mn-cs"/>
            </a:rPr>
            <a:t>BG</a:t>
          </a:r>
          <a:r>
            <a:rPr lang="en-US" sz="2000" baseline="0">
              <a:solidFill>
                <a:schemeClr val="dk1"/>
              </a:solidFill>
              <a:latin typeface="Lucida Bright" panose="02040602050505020304" pitchFamily="18" charset="0"/>
              <a:ea typeface="+mn-ea"/>
              <a:cs typeface="+mn-cs"/>
            </a:rPr>
            <a:t> </a:t>
          </a:r>
          <a:r>
            <a:rPr lang="en-US" sz="2000">
              <a:solidFill>
                <a:schemeClr val="dk1"/>
              </a:solidFill>
              <a:latin typeface="Lucida Bright" panose="02040602050505020304" pitchFamily="18" charset="0"/>
              <a:ea typeface="+mn-ea"/>
              <a:cs typeface="+mn-cs"/>
            </a:rPr>
            <a:t>Farms</a:t>
          </a:r>
          <a:r>
            <a:rPr lang="en-US" sz="2000" baseline="0">
              <a:solidFill>
                <a:schemeClr val="dk1"/>
              </a:solidFill>
              <a:latin typeface="Lucida Bright" panose="02040602050505020304" pitchFamily="18" charset="0"/>
              <a:ea typeface="+mn-ea"/>
              <a:cs typeface="+mn-cs"/>
            </a:rPr>
            <a:t> Inc., </a:t>
          </a:r>
          <a:r>
            <a:rPr lang="en-US" sz="2000">
              <a:solidFill>
                <a:schemeClr val="dk1"/>
              </a:solidFill>
              <a:latin typeface="Lucida Bright" panose="02040602050505020304" pitchFamily="18" charset="0"/>
              <a:ea typeface="+mn-ea"/>
              <a:cs typeface="+mn-cs"/>
            </a:rPr>
            <a:t>has been experimenting with a special diet for its race horses. The feed components</a:t>
          </a:r>
          <a:r>
            <a:rPr lang="en-US" sz="2000" baseline="0">
              <a:solidFill>
                <a:schemeClr val="dk1"/>
              </a:solidFill>
              <a:latin typeface="Lucida Bright" panose="02040602050505020304" pitchFamily="18" charset="0"/>
              <a:ea typeface="+mn-ea"/>
              <a:cs typeface="+mn-cs"/>
            </a:rPr>
            <a:t> available for the diet are a standard horse feed product, a vitamin enriched oat product, and a new vitamin and mineral feed additive. The nutritional values in units per pound and the costs for the three feed components are summarized below:</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7</xdr:col>
      <xdr:colOff>1281793</xdr:colOff>
      <xdr:row>1</xdr:row>
      <xdr:rowOff>10885</xdr:rowOff>
    </xdr:from>
    <xdr:to>
      <xdr:col>7</xdr:col>
      <xdr:colOff>1309007</xdr:colOff>
      <xdr:row>42</xdr:row>
      <xdr:rowOff>65314</xdr:rowOff>
    </xdr:to>
    <xdr:cxnSp macro="">
      <xdr:nvCxnSpPr>
        <xdr:cNvPr id="19" name="Straight Connector 18">
          <a:extLst>
            <a:ext uri="{FF2B5EF4-FFF2-40B4-BE49-F238E27FC236}">
              <a16:creationId xmlns:a16="http://schemas.microsoft.com/office/drawing/2014/main" id="{E8D6E8DA-F3B3-42DC-9249-6C93A4E3F981}"/>
            </a:ext>
          </a:extLst>
        </xdr:cNvPr>
        <xdr:cNvCxnSpPr/>
      </xdr:nvCxnSpPr>
      <xdr:spPr>
        <a:xfrm>
          <a:off x="9369879" y="195942"/>
          <a:ext cx="27214" cy="1066800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235859</xdr:colOff>
      <xdr:row>24</xdr:row>
      <xdr:rowOff>122463</xdr:rowOff>
    </xdr:from>
    <xdr:to>
      <xdr:col>8</xdr:col>
      <xdr:colOff>0</xdr:colOff>
      <xdr:row>44</xdr:row>
      <xdr:rowOff>65314</xdr:rowOff>
    </xdr:to>
    <xdr:sp macro="" textlink="">
      <xdr:nvSpPr>
        <xdr:cNvPr id="22" name="TextBox 21">
          <a:extLst>
            <a:ext uri="{FF2B5EF4-FFF2-40B4-BE49-F238E27FC236}">
              <a16:creationId xmlns:a16="http://schemas.microsoft.com/office/drawing/2014/main" id="{682D3126-E02C-4447-8AF2-C0FDAF0E2D7C}"/>
            </a:ext>
          </a:extLst>
        </xdr:cNvPr>
        <xdr:cNvSpPr txBox="1"/>
      </xdr:nvSpPr>
      <xdr:spPr>
        <a:xfrm>
          <a:off x="235859" y="7426777"/>
          <a:ext cx="9769927" cy="380728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latin typeface="Lucida Bright" panose="02040602050505020304" pitchFamily="18" charset="0"/>
            </a:rPr>
            <a:t>For</a:t>
          </a:r>
          <a:r>
            <a:rPr lang="en-US" sz="2000" baseline="0">
              <a:latin typeface="Lucida Bright" panose="02040602050505020304" pitchFamily="18" charset="0"/>
            </a:rPr>
            <a:t> example, each pound of the standard feed component contains 0.8 units of ingredient A, one unit of ingredient B, and 0.1 unit of ingredient C. The minimum daily diet requirements for each horse are three units of ingredient A, six units of ingredient B, and four units of ingredient C.</a:t>
          </a:r>
        </a:p>
        <a:p>
          <a:endParaRPr lang="en-US" sz="2000" baseline="0">
            <a:latin typeface="Lucida Bright" panose="02040602050505020304" pitchFamily="18" charset="0"/>
          </a:endParaRPr>
        </a:p>
        <a:p>
          <a:r>
            <a:rPr lang="en-US" sz="2000" baseline="0">
              <a:latin typeface="Lucida Bright" panose="02040602050505020304" pitchFamily="18" charset="0"/>
            </a:rPr>
            <a:t> In addition, to control the weight of the horses, the total daily feed for a horse should not exceed six pounds. </a:t>
          </a:r>
        </a:p>
        <a:p>
          <a:endParaRPr lang="en-US" sz="2000" baseline="0">
            <a:latin typeface="Lucida Bright" panose="02040602050505020304" pitchFamily="18" charset="0"/>
          </a:endParaRPr>
        </a:p>
        <a:p>
          <a:r>
            <a:rPr lang="en-US" sz="2000" baseline="0">
              <a:latin typeface="Lucida Bright" panose="02040602050505020304" pitchFamily="18" charset="0"/>
            </a:rPr>
            <a:t>a) What is the value of slack of each constraint</a:t>
          </a:r>
        </a:p>
        <a:p>
          <a:r>
            <a:rPr lang="en-US" sz="2000" baseline="0">
              <a:latin typeface="Lucida Bright" panose="02040602050505020304" pitchFamily="18" charset="0"/>
            </a:rPr>
            <a:t>b) What are the shadow prices?</a:t>
          </a:r>
        </a:p>
      </xdr:txBody>
    </xdr:sp>
    <xdr:clientData/>
  </xdr:twoCellAnchor>
  <xdr:twoCellAnchor>
    <xdr:from>
      <xdr:col>14</xdr:col>
      <xdr:colOff>87086</xdr:colOff>
      <xdr:row>1</xdr:row>
      <xdr:rowOff>22224</xdr:rowOff>
    </xdr:from>
    <xdr:to>
      <xdr:col>16</xdr:col>
      <xdr:colOff>337457</xdr:colOff>
      <xdr:row>5</xdr:row>
      <xdr:rowOff>78921</xdr:rowOff>
    </xdr:to>
    <xdr:sp macro="" textlink="">
      <xdr:nvSpPr>
        <xdr:cNvPr id="8" name="Rounded Rectangle 8">
          <a:hlinkClick xmlns:r="http://schemas.openxmlformats.org/officeDocument/2006/relationships" r:id="rId2"/>
          <a:extLst>
            <a:ext uri="{FF2B5EF4-FFF2-40B4-BE49-F238E27FC236}">
              <a16:creationId xmlns:a16="http://schemas.microsoft.com/office/drawing/2014/main" id="{7FBB85FD-AABD-4341-88F6-4501B49CAA20}"/>
            </a:ext>
          </a:extLst>
        </xdr:cNvPr>
        <xdr:cNvSpPr/>
      </xdr:nvSpPr>
      <xdr:spPr>
        <a:xfrm>
          <a:off x="13454743" y="207281"/>
          <a:ext cx="1491343" cy="796926"/>
        </a:xfrm>
        <a:prstGeom prst="roundRect">
          <a:avLst/>
        </a:prstGeom>
        <a:solidFill>
          <a:srgbClr val="FFC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002060"/>
              </a:solidFill>
              <a:latin typeface="Lucida Bright" panose="02040602050505020304" pitchFamily="18" charset="0"/>
            </a:rPr>
            <a:t>Check</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594361</xdr:colOff>
      <xdr:row>0</xdr:row>
      <xdr:rowOff>38100</xdr:rowOff>
    </xdr:from>
    <xdr:to>
      <xdr:col>7</xdr:col>
      <xdr:colOff>45721</xdr:colOff>
      <xdr:row>4</xdr:row>
      <xdr:rowOff>76200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3333CDAA-E227-4398-9D73-FD881918CD4A}"/>
            </a:ext>
          </a:extLst>
        </xdr:cNvPr>
        <xdr:cNvSpPr/>
      </xdr:nvSpPr>
      <xdr:spPr>
        <a:xfrm>
          <a:off x="4328161" y="38100"/>
          <a:ext cx="967740" cy="769620"/>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a:solidFill>
                <a:schemeClr val="tx1"/>
              </a:solidFill>
            </a:rPr>
            <a:t>Back</a:t>
          </a:r>
        </a:p>
      </xdr:txBody>
    </xdr:sp>
    <xdr:clientData/>
  </xdr:twoCellAnchor>
  <xdr:twoCellAnchor>
    <xdr:from>
      <xdr:col>8</xdr:col>
      <xdr:colOff>510540</xdr:colOff>
      <xdr:row>5</xdr:row>
      <xdr:rowOff>114300</xdr:rowOff>
    </xdr:from>
    <xdr:to>
      <xdr:col>17</xdr:col>
      <xdr:colOff>68580</xdr:colOff>
      <xdr:row>12</xdr:row>
      <xdr:rowOff>38100</xdr:rowOff>
    </xdr:to>
    <xdr:sp macro="" textlink="">
      <xdr:nvSpPr>
        <xdr:cNvPr id="4" name="TextBox 3">
          <a:extLst>
            <a:ext uri="{FF2B5EF4-FFF2-40B4-BE49-F238E27FC236}">
              <a16:creationId xmlns:a16="http://schemas.microsoft.com/office/drawing/2014/main" id="{6173047A-4A39-4624-BE06-999C011125B5}"/>
            </a:ext>
          </a:extLst>
        </xdr:cNvPr>
        <xdr:cNvSpPr txBox="1"/>
      </xdr:nvSpPr>
      <xdr:spPr>
        <a:xfrm>
          <a:off x="6583680" y="1028700"/>
          <a:ext cx="5044440" cy="1226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latin typeface="Lucida Bright" panose="02040602050505020304" pitchFamily="18" charset="0"/>
            </a:rPr>
            <a:t>Shadow</a:t>
          </a:r>
          <a:r>
            <a:rPr lang="en-US" sz="1800" b="1" baseline="0">
              <a:solidFill>
                <a:schemeClr val="tx1"/>
              </a:solidFill>
              <a:latin typeface="Lucida Bright" panose="02040602050505020304" pitchFamily="18" charset="0"/>
            </a:rPr>
            <a:t> Price: </a:t>
          </a:r>
          <a:r>
            <a:rPr lang="en-US" sz="1800" b="0" baseline="0">
              <a:solidFill>
                <a:schemeClr val="tx1"/>
              </a:solidFill>
              <a:latin typeface="Lucida Bright" panose="02040602050505020304" pitchFamily="18" charset="0"/>
            </a:rPr>
            <a:t>The increase in the objective function value that results from a one unit increase in the RHS of that constraint.</a:t>
          </a:r>
          <a:endParaRPr lang="en-US" sz="1800" b="0">
            <a:solidFill>
              <a:schemeClr val="tx1"/>
            </a:solidFill>
            <a:latin typeface="Lucida Bright" panose="020406020505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320041</xdr:colOff>
      <xdr:row>0</xdr:row>
      <xdr:rowOff>121920</xdr:rowOff>
    </xdr:from>
    <xdr:to>
      <xdr:col>8</xdr:col>
      <xdr:colOff>358141</xdr:colOff>
      <xdr:row>4</xdr:row>
      <xdr:rowOff>129540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59AC6D63-1A01-4FC8-A890-078E7120D140}"/>
            </a:ext>
          </a:extLst>
        </xdr:cNvPr>
        <xdr:cNvSpPr/>
      </xdr:nvSpPr>
      <xdr:spPr>
        <a:xfrm>
          <a:off x="5288281" y="121920"/>
          <a:ext cx="1059180" cy="739140"/>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a:solidFill>
                <a:schemeClr val="tx1"/>
              </a:solidFill>
            </a:rPr>
            <a:t>Back</a:t>
          </a:r>
        </a:p>
      </xdr:txBody>
    </xdr:sp>
    <xdr:clientData/>
  </xdr:twoCellAnchor>
  <xdr:twoCellAnchor>
    <xdr:from>
      <xdr:col>9</xdr:col>
      <xdr:colOff>289560</xdr:colOff>
      <xdr:row>6</xdr:row>
      <xdr:rowOff>15240</xdr:rowOff>
    </xdr:from>
    <xdr:to>
      <xdr:col>17</xdr:col>
      <xdr:colOff>457200</xdr:colOff>
      <xdr:row>34</xdr:row>
      <xdr:rowOff>0</xdr:rowOff>
    </xdr:to>
    <xdr:sp macro="" textlink="">
      <xdr:nvSpPr>
        <xdr:cNvPr id="3" name="TextBox 2">
          <a:extLst>
            <a:ext uri="{FF2B5EF4-FFF2-40B4-BE49-F238E27FC236}">
              <a16:creationId xmlns:a16="http://schemas.microsoft.com/office/drawing/2014/main" id="{5A788646-EB3D-4D64-B2E2-BA85A0EA8E0C}"/>
            </a:ext>
          </a:extLst>
        </xdr:cNvPr>
        <xdr:cNvSpPr txBox="1"/>
      </xdr:nvSpPr>
      <xdr:spPr>
        <a:xfrm>
          <a:off x="6888480" y="1112520"/>
          <a:ext cx="5044440" cy="5196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tx1"/>
              </a:solidFill>
              <a:latin typeface="Lucida Bright" panose="02040602050505020304" pitchFamily="18" charset="0"/>
            </a:rPr>
            <a:t>Slack: </a:t>
          </a:r>
          <a:r>
            <a:rPr lang="en-US" sz="1800">
              <a:solidFill>
                <a:schemeClr val="tx1"/>
              </a:solidFill>
              <a:latin typeface="Lucida Bright" panose="02040602050505020304" pitchFamily="18" charset="0"/>
            </a:rPr>
            <a:t>The difference between the LHS and the RHS of a less-than-or-equal-to</a:t>
          </a:r>
          <a:r>
            <a:rPr lang="en-US" sz="1800" baseline="0">
              <a:solidFill>
                <a:schemeClr val="tx1"/>
              </a:solidFill>
              <a:latin typeface="Lucida Bright" panose="02040602050505020304" pitchFamily="18" charset="0"/>
            </a:rPr>
            <a:t> constraint. Often this is the amount of a resource that is not being used.</a:t>
          </a:r>
        </a:p>
        <a:p>
          <a:endParaRPr lang="en-US" sz="1800" baseline="0">
            <a:solidFill>
              <a:schemeClr val="tx1"/>
            </a:solidFill>
            <a:latin typeface="Lucida Bright" panose="02040602050505020304" pitchFamily="18" charset="0"/>
          </a:endParaRPr>
        </a:p>
        <a:p>
          <a:r>
            <a:rPr lang="en-US" sz="1800" b="1" baseline="0">
              <a:solidFill>
                <a:schemeClr val="tx1"/>
              </a:solidFill>
              <a:latin typeface="Lucida Bright" panose="02040602050505020304" pitchFamily="18" charset="0"/>
            </a:rPr>
            <a:t>Binding Constraint: </a:t>
          </a:r>
          <a:r>
            <a:rPr lang="en-US" sz="1800" baseline="0">
              <a:solidFill>
                <a:schemeClr val="tx1"/>
              </a:solidFill>
              <a:latin typeface="Lucida Bright" panose="02040602050505020304" pitchFamily="18" charset="0"/>
            </a:rPr>
            <a:t>A constraint with zero slack or surplus for the optimum solution</a:t>
          </a:r>
        </a:p>
        <a:p>
          <a:endParaRPr lang="en-US" sz="1800" baseline="0">
            <a:solidFill>
              <a:schemeClr val="tx1"/>
            </a:solidFill>
            <a:latin typeface="Lucida Bright" panose="02040602050505020304" pitchFamily="18" charset="0"/>
          </a:endParaRPr>
        </a:p>
        <a:p>
          <a:r>
            <a:rPr lang="en-US" sz="1800" b="1" baseline="0">
              <a:solidFill>
                <a:schemeClr val="tx1"/>
              </a:solidFill>
              <a:latin typeface="Lucida Bright" panose="02040602050505020304" pitchFamily="18" charset="0"/>
            </a:rPr>
            <a:t>Non-binding Constraint: </a:t>
          </a:r>
          <a:r>
            <a:rPr lang="en-US" sz="1800" baseline="0">
              <a:solidFill>
                <a:schemeClr val="tx1"/>
              </a:solidFill>
              <a:latin typeface="Lucida Bright" panose="02040602050505020304" pitchFamily="18" charset="0"/>
            </a:rPr>
            <a:t>a constraint with a positive amount of slack or surplus for the optimal solution.</a:t>
          </a:r>
        </a:p>
        <a:p>
          <a:endParaRPr lang="en-US" sz="1800" baseline="0">
            <a:solidFill>
              <a:schemeClr val="tx1"/>
            </a:solidFill>
            <a:latin typeface="Lucida Bright" panose="02040602050505020304" pitchFamily="18" charset="0"/>
          </a:endParaRPr>
        </a:p>
        <a:p>
          <a:r>
            <a:rPr lang="en-US" sz="1800" b="1" baseline="0">
              <a:solidFill>
                <a:schemeClr val="tx1"/>
              </a:solidFill>
              <a:latin typeface="Lucida Bright" panose="02040602050505020304" pitchFamily="18" charset="0"/>
            </a:rPr>
            <a:t>Surplus: </a:t>
          </a:r>
          <a:r>
            <a:rPr lang="en-US" sz="1800" baseline="0">
              <a:solidFill>
                <a:schemeClr val="tx1"/>
              </a:solidFill>
              <a:latin typeface="Lucida Bright" panose="02040602050505020304" pitchFamily="18" charset="0"/>
            </a:rPr>
            <a:t>The difference between the LHS and the RHS of a greater-than-or-equal-to constraint. Often this represents the amount by which a minimum quantity is exceeded.</a:t>
          </a:r>
          <a:endParaRPr lang="en-US" sz="1800">
            <a:solidFill>
              <a:schemeClr val="tx1"/>
            </a:solidFill>
            <a:latin typeface="Lucida Bright" panose="020406020505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364491</xdr:colOff>
      <xdr:row>0</xdr:row>
      <xdr:rowOff>136072</xdr:rowOff>
    </xdr:from>
    <xdr:to>
      <xdr:col>14</xdr:col>
      <xdr:colOff>566057</xdr:colOff>
      <xdr:row>3</xdr:row>
      <xdr:rowOff>119742</xdr:rowOff>
    </xdr:to>
    <xdr:sp macro="" textlink="">
      <xdr:nvSpPr>
        <xdr:cNvPr id="2" name="Rounded Rectangle 1">
          <a:extLst>
            <a:ext uri="{FF2B5EF4-FFF2-40B4-BE49-F238E27FC236}">
              <a16:creationId xmlns:a16="http://schemas.microsoft.com/office/drawing/2014/main" id="{4C138209-1EC4-4B63-8877-43B54E40918B}"/>
            </a:ext>
          </a:extLst>
        </xdr:cNvPr>
        <xdr:cNvSpPr/>
      </xdr:nvSpPr>
      <xdr:spPr>
        <a:xfrm>
          <a:off x="7516405" y="136072"/>
          <a:ext cx="4468766" cy="80009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Check Problem </a:t>
          </a:r>
          <a:r>
            <a:rPr lang="en-US" sz="3200" b="1">
              <a:solidFill>
                <a:srgbClr val="FF0000"/>
              </a:solidFill>
              <a:latin typeface="Lucida Bright" panose="02040602050505020304" pitchFamily="18" charset="0"/>
            </a:rPr>
            <a:t>5</a:t>
          </a:r>
          <a:r>
            <a:rPr lang="en-US" sz="3200" b="0">
              <a:solidFill>
                <a:schemeClr val="accent4">
                  <a:lumMod val="50000"/>
                </a:schemeClr>
              </a:solidFill>
              <a:latin typeface="Lucida Bright" panose="02040602050505020304" pitchFamily="18" charset="0"/>
            </a:rPr>
            <a:t> </a:t>
          </a:r>
        </a:p>
      </xdr:txBody>
    </xdr:sp>
    <xdr:clientData/>
  </xdr:twoCellAnchor>
  <xdr:twoCellAnchor>
    <xdr:from>
      <xdr:col>6</xdr:col>
      <xdr:colOff>10885</xdr:colOff>
      <xdr:row>3</xdr:row>
      <xdr:rowOff>189956</xdr:rowOff>
    </xdr:from>
    <xdr:to>
      <xdr:col>6</xdr:col>
      <xdr:colOff>14242</xdr:colOff>
      <xdr:row>26</xdr:row>
      <xdr:rowOff>152401</xdr:rowOff>
    </xdr:to>
    <xdr:cxnSp macro="">
      <xdr:nvCxnSpPr>
        <xdr:cNvPr id="5" name="Straight Connector 4">
          <a:extLst>
            <a:ext uri="{FF2B5EF4-FFF2-40B4-BE49-F238E27FC236}">
              <a16:creationId xmlns:a16="http://schemas.microsoft.com/office/drawing/2014/main" id="{F32FA8C4-C209-4791-8D3D-DD280F25F076}"/>
            </a:ext>
          </a:extLst>
        </xdr:cNvPr>
        <xdr:cNvCxnSpPr/>
      </xdr:nvCxnSpPr>
      <xdr:spPr>
        <a:xfrm flipH="1">
          <a:off x="6553199" y="1006385"/>
          <a:ext cx="3357" cy="667893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589188</xdr:colOff>
      <xdr:row>4</xdr:row>
      <xdr:rowOff>585563</xdr:rowOff>
    </xdr:from>
    <xdr:to>
      <xdr:col>15</xdr:col>
      <xdr:colOff>76199</xdr:colOff>
      <xdr:row>6</xdr:row>
      <xdr:rowOff>228601</xdr:rowOff>
    </xdr:to>
    <xdr:sp macro="" textlink="">
      <xdr:nvSpPr>
        <xdr:cNvPr id="6" name="Rounded Rectangle 8">
          <a:extLst>
            <a:ext uri="{FF2B5EF4-FFF2-40B4-BE49-F238E27FC236}">
              <a16:creationId xmlns:a16="http://schemas.microsoft.com/office/drawing/2014/main" id="{57FDD5F5-C178-4F87-8865-E36A215EE801}"/>
            </a:ext>
          </a:extLst>
        </xdr:cNvPr>
        <xdr:cNvSpPr/>
      </xdr:nvSpPr>
      <xdr:spPr>
        <a:xfrm>
          <a:off x="7741102" y="1597934"/>
          <a:ext cx="4363811" cy="720724"/>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Answer</a:t>
          </a:r>
        </a:p>
      </xdr:txBody>
    </xdr:sp>
    <xdr:clientData/>
  </xdr:twoCellAnchor>
  <xdr:twoCellAnchor editAs="oneCell">
    <xdr:from>
      <xdr:col>12</xdr:col>
      <xdr:colOff>680186</xdr:colOff>
      <xdr:row>38</xdr:row>
      <xdr:rowOff>40667</xdr:rowOff>
    </xdr:from>
    <xdr:to>
      <xdr:col>13</xdr:col>
      <xdr:colOff>5456</xdr:colOff>
      <xdr:row>38</xdr:row>
      <xdr:rowOff>41027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0" name="Ink 19">
              <a:extLst>
                <a:ext uri="{FF2B5EF4-FFF2-40B4-BE49-F238E27FC236}">
                  <a16:creationId xmlns:a16="http://schemas.microsoft.com/office/drawing/2014/main" id="{4ED85D98-9241-4B0C-93C9-411D32A5ECCB}"/>
                </a:ext>
              </a:extLst>
            </xdr14:cNvPr>
            <xdr14:cNvContentPartPr/>
          </xdr14:nvContentPartPr>
          <xdr14:nvPr macro=""/>
          <xdr14:xfrm>
            <a:off x="12137400" y="9361560"/>
            <a:ext cx="360" cy="360"/>
          </xdr14:xfrm>
        </xdr:contentPart>
      </mc:Choice>
      <mc:Fallback xmlns="">
        <xdr:pic>
          <xdr:nvPicPr>
            <xdr:cNvPr id="20" name="Ink 19">
              <a:extLst>
                <a:ext uri="{FF2B5EF4-FFF2-40B4-BE49-F238E27FC236}">
                  <a16:creationId xmlns:a16="http://schemas.microsoft.com/office/drawing/2014/main" id="{4ED85D98-9241-4B0C-93C9-411D32A5ECCB}"/>
                </a:ext>
              </a:extLst>
            </xdr:cNvPr>
            <xdr:cNvPicPr/>
          </xdr:nvPicPr>
          <xdr:blipFill>
            <a:blip xmlns:r="http://schemas.openxmlformats.org/officeDocument/2006/relationships" r:embed="rId4"/>
            <a:stretch>
              <a:fillRect/>
            </a:stretch>
          </xdr:blipFill>
          <xdr:spPr>
            <a:xfrm>
              <a:off x="12074400" y="8983560"/>
              <a:ext cx="126000" cy="756000"/>
            </a:xfrm>
            <a:prstGeom prst="rect">
              <a:avLst/>
            </a:prstGeom>
          </xdr:spPr>
        </xdr:pic>
      </mc:Fallback>
    </mc:AlternateContent>
    <xdr:clientData/>
  </xdr:twoCellAnchor>
  <xdr:twoCellAnchor>
    <xdr:from>
      <xdr:col>4</xdr:col>
      <xdr:colOff>1023256</xdr:colOff>
      <xdr:row>0</xdr:row>
      <xdr:rowOff>195943</xdr:rowOff>
    </xdr:from>
    <xdr:to>
      <xdr:col>6</xdr:col>
      <xdr:colOff>533399</xdr:colOff>
      <xdr:row>4</xdr:row>
      <xdr:rowOff>87086</xdr:rowOff>
    </xdr:to>
    <xdr:sp macro="" textlink="">
      <xdr:nvSpPr>
        <xdr:cNvPr id="8" name="Left Arrow 1">
          <a:hlinkClick xmlns:r="http://schemas.openxmlformats.org/officeDocument/2006/relationships" r:id="rId5"/>
          <a:extLst>
            <a:ext uri="{FF2B5EF4-FFF2-40B4-BE49-F238E27FC236}">
              <a16:creationId xmlns:a16="http://schemas.microsoft.com/office/drawing/2014/main" id="{742F76D4-E712-45CC-8A78-05A1861E438F}"/>
            </a:ext>
          </a:extLst>
        </xdr:cNvPr>
        <xdr:cNvSpPr/>
      </xdr:nvSpPr>
      <xdr:spPr>
        <a:xfrm>
          <a:off x="5834742" y="195943"/>
          <a:ext cx="1240971" cy="903514"/>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a:solidFill>
                <a:schemeClr val="tx1"/>
              </a:solidFill>
            </a:rPr>
            <a:t>Back</a:t>
          </a:r>
        </a:p>
      </xdr:txBody>
    </xdr:sp>
    <xdr:clientData/>
  </xdr:twoCellAnchor>
  <xdr:twoCellAnchor>
    <xdr:from>
      <xdr:col>7</xdr:col>
      <xdr:colOff>489857</xdr:colOff>
      <xdr:row>8</xdr:row>
      <xdr:rowOff>150134</xdr:rowOff>
    </xdr:from>
    <xdr:to>
      <xdr:col>13</xdr:col>
      <xdr:colOff>511628</xdr:colOff>
      <xdr:row>11</xdr:row>
      <xdr:rowOff>54430</xdr:rowOff>
    </xdr:to>
    <xdr:sp macro="" textlink="">
      <xdr:nvSpPr>
        <xdr:cNvPr id="7" name="Rounded Rectangle 8">
          <a:hlinkClick xmlns:r="http://schemas.openxmlformats.org/officeDocument/2006/relationships" r:id="rId6"/>
          <a:extLst>
            <a:ext uri="{FF2B5EF4-FFF2-40B4-BE49-F238E27FC236}">
              <a16:creationId xmlns:a16="http://schemas.microsoft.com/office/drawing/2014/main" id="{E9A5C79E-8990-49EB-A0B6-101208F0520C}"/>
            </a:ext>
          </a:extLst>
        </xdr:cNvPr>
        <xdr:cNvSpPr/>
      </xdr:nvSpPr>
      <xdr:spPr>
        <a:xfrm>
          <a:off x="8022771" y="2784477"/>
          <a:ext cx="3679371" cy="720724"/>
        </a:xfrm>
        <a:prstGeom prst="roundRect">
          <a:avLst/>
        </a:prstGeom>
        <a:solidFill>
          <a:srgbClr val="FFC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C00000"/>
              </a:solidFill>
              <a:latin typeface="Lucida Bright" panose="02040602050505020304" pitchFamily="18" charset="0"/>
            </a:rPr>
            <a:t>Sensitivity</a:t>
          </a:r>
          <a:r>
            <a:rPr lang="en-US" sz="2800" b="1" baseline="0">
              <a:solidFill>
                <a:srgbClr val="C00000"/>
              </a:solidFill>
              <a:latin typeface="Lucida Bright" panose="02040602050505020304" pitchFamily="18" charset="0"/>
            </a:rPr>
            <a:t> Report</a:t>
          </a:r>
          <a:endParaRPr lang="en-US" sz="2800" b="1">
            <a:solidFill>
              <a:srgbClr val="C00000"/>
            </a:solidFill>
            <a:latin typeface="Lucida Bright" panose="02040602050505020304" pitchFamily="18" charset="0"/>
          </a:endParaRPr>
        </a:p>
      </xdr:txBody>
    </xdr:sp>
    <xdr:clientData/>
  </xdr:twoCellAnchor>
  <xdr:twoCellAnchor>
    <xdr:from>
      <xdr:col>14</xdr:col>
      <xdr:colOff>360588</xdr:colOff>
      <xdr:row>8</xdr:row>
      <xdr:rowOff>193677</xdr:rowOff>
    </xdr:from>
    <xdr:to>
      <xdr:col>20</xdr:col>
      <xdr:colOff>435429</xdr:colOff>
      <xdr:row>11</xdr:row>
      <xdr:rowOff>97973</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97E97F70-488C-4D45-9B5F-3E1F69BDD910}"/>
            </a:ext>
          </a:extLst>
        </xdr:cNvPr>
        <xdr:cNvSpPr/>
      </xdr:nvSpPr>
      <xdr:spPr>
        <a:xfrm>
          <a:off x="12160702" y="2828020"/>
          <a:ext cx="3732441" cy="720724"/>
        </a:xfrm>
        <a:prstGeom prst="roundRect">
          <a:avLst/>
        </a:prstGeom>
        <a:solidFill>
          <a:srgbClr val="FFC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baseline="0">
              <a:solidFill>
                <a:srgbClr val="C00000"/>
              </a:solidFill>
              <a:latin typeface="Lucida Bright" panose="02040602050505020304" pitchFamily="18" charset="0"/>
            </a:rPr>
            <a:t>Answer Report</a:t>
          </a:r>
          <a:endParaRPr lang="en-US" sz="2800" b="1">
            <a:solidFill>
              <a:srgbClr val="C00000"/>
            </a:solidFill>
            <a:latin typeface="Lucida Bright" panose="020406020505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229599</xdr:colOff>
      <xdr:row>4</xdr:row>
      <xdr:rowOff>25852</xdr:rowOff>
    </xdr:from>
    <xdr:to>
      <xdr:col>26</xdr:col>
      <xdr:colOff>387441</xdr:colOff>
      <xdr:row>10</xdr:row>
      <xdr:rowOff>19050</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8319499" y="737052"/>
          <a:ext cx="8247742" cy="10599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accent3">
                  <a:lumMod val="50000"/>
                </a:schemeClr>
              </a:solidFill>
              <a:latin typeface="Lucida Bright" panose="02040602050505020304" pitchFamily="18" charset="0"/>
            </a:rPr>
            <a:t>Content</a:t>
          </a:r>
        </a:p>
      </xdr:txBody>
    </xdr:sp>
    <xdr:clientData/>
  </xdr:twoCellAnchor>
  <xdr:twoCellAnchor>
    <xdr:from>
      <xdr:col>13</xdr:col>
      <xdr:colOff>215175</xdr:colOff>
      <xdr:row>14</xdr:row>
      <xdr:rowOff>158113</xdr:rowOff>
    </xdr:from>
    <xdr:to>
      <xdr:col>19</xdr:col>
      <xdr:colOff>50801</xdr:colOff>
      <xdr:row>19</xdr:row>
      <xdr:rowOff>136342</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8305075" y="2647313"/>
          <a:ext cx="3569426" cy="8672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20</xdr:col>
      <xdr:colOff>399597</xdr:colOff>
      <xdr:row>14</xdr:row>
      <xdr:rowOff>141061</xdr:rowOff>
    </xdr:from>
    <xdr:to>
      <xdr:col>26</xdr:col>
      <xdr:colOff>190501</xdr:colOff>
      <xdr:row>19</xdr:row>
      <xdr:rowOff>77560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12845597" y="2630261"/>
          <a:ext cx="3524704" cy="82549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2</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13</xdr:col>
      <xdr:colOff>227693</xdr:colOff>
      <xdr:row>23</xdr:row>
      <xdr:rowOff>57150</xdr:rowOff>
    </xdr:from>
    <xdr:to>
      <xdr:col>19</xdr:col>
      <xdr:colOff>76201</xdr:colOff>
      <xdr:row>27</xdr:row>
      <xdr:rowOff>153306</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8317593" y="4146550"/>
          <a:ext cx="3582308" cy="8073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3</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20</xdr:col>
      <xdr:colOff>449035</xdr:colOff>
      <xdr:row>23</xdr:row>
      <xdr:rowOff>81643</xdr:rowOff>
    </xdr:from>
    <xdr:to>
      <xdr:col>26</xdr:col>
      <xdr:colOff>254000</xdr:colOff>
      <xdr:row>28</xdr:row>
      <xdr:rowOff>12699</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100-000006000000}"/>
            </a:ext>
          </a:extLst>
        </xdr:cNvPr>
        <xdr:cNvSpPr/>
      </xdr:nvSpPr>
      <xdr:spPr>
        <a:xfrm>
          <a:off x="12895035" y="4171043"/>
          <a:ext cx="3538765" cy="8200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4</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17</xdr:col>
      <xdr:colOff>333825</xdr:colOff>
      <xdr:row>31</xdr:row>
      <xdr:rowOff>53522</xdr:rowOff>
    </xdr:from>
    <xdr:to>
      <xdr:col>23</xdr:col>
      <xdr:colOff>139700</xdr:colOff>
      <xdr:row>35</xdr:row>
      <xdr:rowOff>166008</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100-000007000000}"/>
            </a:ext>
          </a:extLst>
        </xdr:cNvPr>
        <xdr:cNvSpPr/>
      </xdr:nvSpPr>
      <xdr:spPr>
        <a:xfrm>
          <a:off x="10912925" y="5565322"/>
          <a:ext cx="3539675" cy="82368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5</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0</xdr:col>
      <xdr:colOff>331107</xdr:colOff>
      <xdr:row>2</xdr:row>
      <xdr:rowOff>87086</xdr:rowOff>
    </xdr:from>
    <xdr:to>
      <xdr:col>3</xdr:col>
      <xdr:colOff>12700</xdr:colOff>
      <xdr:row>8</xdr:row>
      <xdr:rowOff>177165</xdr:rowOff>
    </xdr:to>
    <xdr:sp macro="" textlink="">
      <xdr:nvSpPr>
        <xdr:cNvPr id="11" name="Left Arrow 20">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331107" y="442686"/>
          <a:ext cx="1548493" cy="11568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39</xdr:col>
      <xdr:colOff>472349</xdr:colOff>
      <xdr:row>0</xdr:row>
      <xdr:rowOff>0</xdr:rowOff>
    </xdr:from>
    <xdr:to>
      <xdr:col>47</xdr:col>
      <xdr:colOff>94071</xdr:colOff>
      <xdr:row>0</xdr:row>
      <xdr:rowOff>0</xdr:rowOff>
    </xdr:to>
    <xdr:sp macro="" textlink="">
      <xdr:nvSpPr>
        <xdr:cNvPr id="14" name="Rounded Rectangle 16">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24179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584019</xdr:colOff>
      <xdr:row>2</xdr:row>
      <xdr:rowOff>65314</xdr:rowOff>
    </xdr:from>
    <xdr:to>
      <xdr:col>11</xdr:col>
      <xdr:colOff>289560</xdr:colOff>
      <xdr:row>6</xdr:row>
      <xdr:rowOff>141514</xdr:rowOff>
    </xdr:to>
    <xdr:sp macro="" textlink="">
      <xdr:nvSpPr>
        <xdr:cNvPr id="2" name="Rounded Rectangle 1">
          <a:extLst>
            <a:ext uri="{FF2B5EF4-FFF2-40B4-BE49-F238E27FC236}">
              <a16:creationId xmlns:a16="http://schemas.microsoft.com/office/drawing/2014/main" id="{4F6B230A-9BA3-4002-A7AC-068273A647AF}"/>
            </a:ext>
          </a:extLst>
        </xdr:cNvPr>
        <xdr:cNvSpPr/>
      </xdr:nvSpPr>
      <xdr:spPr>
        <a:xfrm>
          <a:off x="3109505" y="435428"/>
          <a:ext cx="6661512" cy="8164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 Problem </a:t>
          </a:r>
          <a:r>
            <a:rPr lang="en-US" sz="3200" b="1">
              <a:solidFill>
                <a:srgbClr val="FF0000"/>
              </a:solidFill>
              <a:latin typeface="Lucida Bright" panose="02040602050505020304" pitchFamily="18" charset="0"/>
            </a:rPr>
            <a:t>1</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459920</xdr:colOff>
      <xdr:row>9</xdr:row>
      <xdr:rowOff>109945</xdr:rowOff>
    </xdr:from>
    <xdr:to>
      <xdr:col>11</xdr:col>
      <xdr:colOff>157843</xdr:colOff>
      <xdr:row>29</xdr:row>
      <xdr:rowOff>32658</xdr:rowOff>
    </xdr:to>
    <xdr:sp macro="" textlink="">
      <xdr:nvSpPr>
        <xdr:cNvPr id="3" name="TextBox 2">
          <a:extLst>
            <a:ext uri="{FF2B5EF4-FFF2-40B4-BE49-F238E27FC236}">
              <a16:creationId xmlns:a16="http://schemas.microsoft.com/office/drawing/2014/main" id="{91252675-4557-4C68-86F2-41FCDAF19E94}"/>
            </a:ext>
          </a:extLst>
        </xdr:cNvPr>
        <xdr:cNvSpPr txBox="1"/>
      </xdr:nvSpPr>
      <xdr:spPr>
        <a:xfrm>
          <a:off x="1080406" y="1775459"/>
          <a:ext cx="8558894" cy="471242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latin typeface="Lucida Bright" panose="02040602050505020304" pitchFamily="18" charset="0"/>
            </a:rPr>
            <a:t>Green Anderson 305 p4</a:t>
          </a:r>
        </a:p>
        <a:p>
          <a:r>
            <a:rPr lang="en-US" sz="2000" baseline="0">
              <a:solidFill>
                <a:schemeClr val="tx1"/>
              </a:solidFill>
              <a:latin typeface="Lucida Bright" panose="02040602050505020304" pitchFamily="18" charset="0"/>
            </a:rPr>
            <a:t>Maximization </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Consider the following all-integer linear program:</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Max 10X1 +3X2</a:t>
          </a:r>
        </a:p>
        <a:p>
          <a:r>
            <a:rPr lang="en-US" sz="2000" baseline="0">
              <a:solidFill>
                <a:schemeClr val="tx1"/>
              </a:solidFill>
              <a:latin typeface="Lucida Bright" panose="02040602050505020304" pitchFamily="18" charset="0"/>
            </a:rPr>
            <a:t>s.t. </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6X1 + 7X2 ≤ 40</a:t>
          </a:r>
        </a:p>
        <a:p>
          <a:r>
            <a:rPr lang="en-US" sz="2000" baseline="0">
              <a:solidFill>
                <a:schemeClr val="tx1"/>
              </a:solidFill>
              <a:latin typeface="Lucida Bright" panose="02040602050505020304" pitchFamily="18" charset="0"/>
            </a:rPr>
            <a:t>3X1 + 1X2 ≤ 11</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X1, X2  ≥ 0 and integer</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Find the value of the objective.</a:t>
          </a:r>
        </a:p>
        <a:p>
          <a:endParaRPr lang="en-US" sz="2000" baseline="0">
            <a:solidFill>
              <a:schemeClr val="tx1"/>
            </a:solidFill>
            <a:latin typeface="Lucida Bright" panose="02040602050505020304" pitchFamily="18" charset="0"/>
          </a:endParaRP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887C7E90-496C-40B7-BA44-2BB918D8D95F}"/>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11</xdr:col>
      <xdr:colOff>704849</xdr:colOff>
      <xdr:row>8</xdr:row>
      <xdr:rowOff>100150</xdr:rowOff>
    </xdr:from>
    <xdr:to>
      <xdr:col>11</xdr:col>
      <xdr:colOff>704849</xdr:colOff>
      <xdr:row>50</xdr:row>
      <xdr:rowOff>39190</xdr:rowOff>
    </xdr:to>
    <xdr:cxnSp macro="">
      <xdr:nvCxnSpPr>
        <xdr:cNvPr id="5" name="Straight Connector 4">
          <a:extLst>
            <a:ext uri="{FF2B5EF4-FFF2-40B4-BE49-F238E27FC236}">
              <a16:creationId xmlns:a16="http://schemas.microsoft.com/office/drawing/2014/main" id="{F3A1991A-179E-45D7-A3E9-53012CE43B23}"/>
            </a:ext>
          </a:extLst>
        </xdr:cNvPr>
        <xdr:cNvCxnSpPr/>
      </xdr:nvCxnSpPr>
      <xdr:spPr>
        <a:xfrm flipH="1">
          <a:off x="10186306" y="1580607"/>
          <a:ext cx="0" cy="985592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915761</xdr:colOff>
      <xdr:row>2</xdr:row>
      <xdr:rowOff>92982</xdr:rowOff>
    </xdr:from>
    <xdr:to>
      <xdr:col>16</xdr:col>
      <xdr:colOff>322669</xdr:colOff>
      <xdr:row>6</xdr:row>
      <xdr:rowOff>62955</xdr:rowOff>
    </xdr:to>
    <xdr:sp macro="" textlink="">
      <xdr:nvSpPr>
        <xdr:cNvPr id="6" name="Rounded Rectangle 6">
          <a:extLst>
            <a:ext uri="{FF2B5EF4-FFF2-40B4-BE49-F238E27FC236}">
              <a16:creationId xmlns:a16="http://schemas.microsoft.com/office/drawing/2014/main" id="{B8EAB037-577F-4ECC-BAF9-9A3B8FF6A5B9}"/>
            </a:ext>
          </a:extLst>
        </xdr:cNvPr>
        <xdr:cNvSpPr/>
      </xdr:nvSpPr>
      <xdr:spPr>
        <a:xfrm>
          <a:off x="10397218" y="463096"/>
          <a:ext cx="3684994" cy="710202"/>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Workspace</a:t>
          </a:r>
        </a:p>
      </xdr:txBody>
    </xdr:sp>
    <xdr:clientData/>
  </xdr:twoCellAnchor>
  <xdr:twoCellAnchor>
    <xdr:from>
      <xdr:col>16</xdr:col>
      <xdr:colOff>664026</xdr:colOff>
      <xdr:row>2</xdr:row>
      <xdr:rowOff>43543</xdr:rowOff>
    </xdr:from>
    <xdr:to>
      <xdr:col>19</xdr:col>
      <xdr:colOff>65313</xdr:colOff>
      <xdr:row>6</xdr:row>
      <xdr:rowOff>87085</xdr:rowOff>
    </xdr:to>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5395F42D-2C87-47AA-ADDF-A38B9B0ECC73}"/>
            </a:ext>
          </a:extLst>
        </xdr:cNvPr>
        <xdr:cNvSpPr/>
      </xdr:nvSpPr>
      <xdr:spPr>
        <a:xfrm>
          <a:off x="14423569" y="413657"/>
          <a:ext cx="1513115" cy="7837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rgbClr val="002060"/>
              </a:solidFill>
            </a:rPr>
            <a:t>Check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2146119</xdr:colOff>
      <xdr:row>0</xdr:row>
      <xdr:rowOff>193222</xdr:rowOff>
    </xdr:from>
    <xdr:to>
      <xdr:col>4</xdr:col>
      <xdr:colOff>473528</xdr:colOff>
      <xdr:row>4</xdr:row>
      <xdr:rowOff>1</xdr:rowOff>
    </xdr:to>
    <xdr:sp macro="" textlink="">
      <xdr:nvSpPr>
        <xdr:cNvPr id="2" name="Rounded Rectangle 1">
          <a:extLst>
            <a:ext uri="{FF2B5EF4-FFF2-40B4-BE49-F238E27FC236}">
              <a16:creationId xmlns:a16="http://schemas.microsoft.com/office/drawing/2014/main" id="{00000000-0008-0000-0200-000002000000}"/>
            </a:ext>
          </a:extLst>
        </xdr:cNvPr>
        <xdr:cNvSpPr/>
      </xdr:nvSpPr>
      <xdr:spPr>
        <a:xfrm>
          <a:off x="2146119" y="193222"/>
          <a:ext cx="4793523" cy="72117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Check Problem </a:t>
          </a:r>
          <a:r>
            <a:rPr lang="en-US" sz="3200" b="1">
              <a:solidFill>
                <a:srgbClr val="FF0000"/>
              </a:solidFill>
              <a:latin typeface="Lucida Bright" panose="02040602050505020304" pitchFamily="18" charset="0"/>
            </a:rPr>
            <a:t>1</a:t>
          </a:r>
          <a:r>
            <a:rPr lang="en-US" sz="3200" b="0">
              <a:solidFill>
                <a:schemeClr val="accent4">
                  <a:lumMod val="50000"/>
                </a:schemeClr>
              </a:solidFill>
              <a:latin typeface="Lucida Bright" panose="02040602050505020304" pitchFamily="18" charset="0"/>
            </a:rPr>
            <a:t>  </a:t>
          </a:r>
        </a:p>
      </xdr:txBody>
    </xdr:sp>
    <xdr:clientData/>
  </xdr:twoCellAnchor>
  <xdr:twoCellAnchor>
    <xdr:from>
      <xdr:col>0</xdr:col>
      <xdr:colOff>43002</xdr:colOff>
      <xdr:row>0</xdr:row>
      <xdr:rowOff>54429</xdr:rowOff>
    </xdr:from>
    <xdr:to>
      <xdr:col>0</xdr:col>
      <xdr:colOff>1349830</xdr:colOff>
      <xdr:row>3</xdr:row>
      <xdr:rowOff>152400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43002" y="54429"/>
          <a:ext cx="1306828" cy="7837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8</xdr:col>
      <xdr:colOff>122463</xdr:colOff>
      <xdr:row>0</xdr:row>
      <xdr:rowOff>0</xdr:rowOff>
    </xdr:from>
    <xdr:to>
      <xdr:col>8</xdr:col>
      <xdr:colOff>122463</xdr:colOff>
      <xdr:row>41</xdr:row>
      <xdr:rowOff>85997</xdr:rowOff>
    </xdr:to>
    <xdr:cxnSp macro="">
      <xdr:nvCxnSpPr>
        <xdr:cNvPr id="6" name="Straight Connector 5">
          <a:extLst>
            <a:ext uri="{FF2B5EF4-FFF2-40B4-BE49-F238E27FC236}">
              <a16:creationId xmlns:a16="http://schemas.microsoft.com/office/drawing/2014/main" id="{00000000-0008-0000-0200-000006000000}"/>
            </a:ext>
          </a:extLst>
        </xdr:cNvPr>
        <xdr:cNvCxnSpPr/>
      </xdr:nvCxnSpPr>
      <xdr:spPr>
        <a:xfrm flipH="1">
          <a:off x="9070520" y="0"/>
          <a:ext cx="0" cy="983959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55790</xdr:colOff>
      <xdr:row>0</xdr:row>
      <xdr:rowOff>190500</xdr:rowOff>
    </xdr:from>
    <xdr:to>
      <xdr:col>13</xdr:col>
      <xdr:colOff>118018</xdr:colOff>
      <xdr:row>3</xdr:row>
      <xdr:rowOff>136071</xdr:rowOff>
    </xdr:to>
    <xdr:sp macro="" textlink="">
      <xdr:nvSpPr>
        <xdr:cNvPr id="7" name="Rounded Rectangle 6">
          <a:extLst>
            <a:ext uri="{FF2B5EF4-FFF2-40B4-BE49-F238E27FC236}">
              <a16:creationId xmlns:a16="http://schemas.microsoft.com/office/drawing/2014/main" id="{00000000-0008-0000-0200-000007000000}"/>
            </a:ext>
          </a:extLst>
        </xdr:cNvPr>
        <xdr:cNvSpPr/>
      </xdr:nvSpPr>
      <xdr:spPr>
        <a:xfrm>
          <a:off x="9744076" y="190500"/>
          <a:ext cx="2511513" cy="680357"/>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Answer</a:t>
          </a:r>
        </a:p>
      </xdr:txBody>
    </xdr:sp>
    <xdr:clientData/>
  </xdr:twoCellAnchor>
  <xdr:twoCellAnchor>
    <xdr:from>
      <xdr:col>10</xdr:col>
      <xdr:colOff>517072</xdr:colOff>
      <xdr:row>43</xdr:row>
      <xdr:rowOff>81643</xdr:rowOff>
    </xdr:from>
    <xdr:to>
      <xdr:col>11</xdr:col>
      <xdr:colOff>81643</xdr:colOff>
      <xdr:row>45</xdr:row>
      <xdr:rowOff>122464</xdr:rowOff>
    </xdr:to>
    <xdr:sp macro="" textlink="">
      <xdr:nvSpPr>
        <xdr:cNvPr id="45" name="TextBox 44">
          <a:extLst>
            <a:ext uri="{FF2B5EF4-FFF2-40B4-BE49-F238E27FC236}">
              <a16:creationId xmlns:a16="http://schemas.microsoft.com/office/drawing/2014/main" id="{AFDF4A13-4B35-4BBF-8999-9FA5882C44C6}"/>
            </a:ext>
          </a:extLst>
        </xdr:cNvPr>
        <xdr:cNvSpPr txBox="1"/>
      </xdr:nvSpPr>
      <xdr:spPr>
        <a:xfrm>
          <a:off x="8708572" y="10314214"/>
          <a:ext cx="612321" cy="4218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latin typeface="Lucida Bright" panose="02040602050505020304" pitchFamily="18" charset="0"/>
            </a:rPr>
            <a:t>d</a:t>
          </a:r>
        </a:p>
      </xdr:txBody>
    </xdr:sp>
    <xdr:clientData/>
  </xdr:twoCellAnchor>
  <xdr:twoCellAnchor>
    <xdr:from>
      <xdr:col>10</xdr:col>
      <xdr:colOff>506187</xdr:colOff>
      <xdr:row>53</xdr:row>
      <xdr:rowOff>97972</xdr:rowOff>
    </xdr:from>
    <xdr:to>
      <xdr:col>11</xdr:col>
      <xdr:colOff>70758</xdr:colOff>
      <xdr:row>55</xdr:row>
      <xdr:rowOff>138793</xdr:rowOff>
    </xdr:to>
    <xdr:sp macro="" textlink="">
      <xdr:nvSpPr>
        <xdr:cNvPr id="49" name="TextBox 48">
          <a:extLst>
            <a:ext uri="{FF2B5EF4-FFF2-40B4-BE49-F238E27FC236}">
              <a16:creationId xmlns:a16="http://schemas.microsoft.com/office/drawing/2014/main" id="{CE6E5429-4A88-409C-B344-8B06F31572A6}"/>
            </a:ext>
          </a:extLst>
        </xdr:cNvPr>
        <xdr:cNvSpPr txBox="1"/>
      </xdr:nvSpPr>
      <xdr:spPr>
        <a:xfrm>
          <a:off x="8697687" y="12235543"/>
          <a:ext cx="612321" cy="4218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latin typeface="Lucida Bright" panose="02040602050505020304" pitchFamily="18" charset="0"/>
            </a:rPr>
            <a:t>e</a:t>
          </a:r>
        </a:p>
      </xdr:txBody>
    </xdr:sp>
    <xdr:clientData/>
  </xdr:twoCellAnchor>
  <xdr:twoCellAnchor>
    <xdr:from>
      <xdr:col>15</xdr:col>
      <xdr:colOff>462643</xdr:colOff>
      <xdr:row>61</xdr:row>
      <xdr:rowOff>27214</xdr:rowOff>
    </xdr:from>
    <xdr:to>
      <xdr:col>16</xdr:col>
      <xdr:colOff>394607</xdr:colOff>
      <xdr:row>63</xdr:row>
      <xdr:rowOff>68035</xdr:rowOff>
    </xdr:to>
    <xdr:sp macro="" textlink="">
      <xdr:nvSpPr>
        <xdr:cNvPr id="56" name="TextBox 55">
          <a:extLst>
            <a:ext uri="{FF2B5EF4-FFF2-40B4-BE49-F238E27FC236}">
              <a16:creationId xmlns:a16="http://schemas.microsoft.com/office/drawing/2014/main" id="{5BA70C7B-9735-48EB-B197-052451B5EA99}"/>
            </a:ext>
          </a:extLst>
        </xdr:cNvPr>
        <xdr:cNvSpPr txBox="1"/>
      </xdr:nvSpPr>
      <xdr:spPr>
        <a:xfrm>
          <a:off x="13185322" y="13688785"/>
          <a:ext cx="612321" cy="4218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latin typeface="Lucida Bright" panose="02040602050505020304" pitchFamily="18" charset="0"/>
            </a:rPr>
            <a:t>25</a:t>
          </a:r>
        </a:p>
      </xdr:txBody>
    </xdr:sp>
    <xdr:clientData/>
  </xdr:twoCellAnchor>
  <xdr:twoCellAnchor>
    <xdr:from>
      <xdr:col>17</xdr:col>
      <xdr:colOff>29936</xdr:colOff>
      <xdr:row>61</xdr:row>
      <xdr:rowOff>43543</xdr:rowOff>
    </xdr:from>
    <xdr:to>
      <xdr:col>17</xdr:col>
      <xdr:colOff>642257</xdr:colOff>
      <xdr:row>63</xdr:row>
      <xdr:rowOff>84364</xdr:rowOff>
    </xdr:to>
    <xdr:sp macro="" textlink="">
      <xdr:nvSpPr>
        <xdr:cNvPr id="57" name="TextBox 56">
          <a:extLst>
            <a:ext uri="{FF2B5EF4-FFF2-40B4-BE49-F238E27FC236}">
              <a16:creationId xmlns:a16="http://schemas.microsoft.com/office/drawing/2014/main" id="{1A1D3418-A77B-4ADD-99D2-A9A04DF4F64F}"/>
            </a:ext>
          </a:extLst>
        </xdr:cNvPr>
        <xdr:cNvSpPr txBox="1"/>
      </xdr:nvSpPr>
      <xdr:spPr>
        <a:xfrm>
          <a:off x="14086115" y="13705114"/>
          <a:ext cx="612321" cy="4218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latin typeface="Lucida Bright" panose="02040602050505020304" pitchFamily="18" charset="0"/>
            </a:rPr>
            <a:t>30</a:t>
          </a:r>
        </a:p>
      </xdr:txBody>
    </xdr:sp>
    <xdr:clientData/>
  </xdr:twoCellAnchor>
  <xdr:twoCellAnchor>
    <xdr:from>
      <xdr:col>10</xdr:col>
      <xdr:colOff>508909</xdr:colOff>
      <xdr:row>72</xdr:row>
      <xdr:rowOff>5443</xdr:rowOff>
    </xdr:from>
    <xdr:to>
      <xdr:col>11</xdr:col>
      <xdr:colOff>73480</xdr:colOff>
      <xdr:row>74</xdr:row>
      <xdr:rowOff>46264</xdr:rowOff>
    </xdr:to>
    <xdr:sp macro="" textlink="">
      <xdr:nvSpPr>
        <xdr:cNvPr id="58" name="TextBox 57">
          <a:extLst>
            <a:ext uri="{FF2B5EF4-FFF2-40B4-BE49-F238E27FC236}">
              <a16:creationId xmlns:a16="http://schemas.microsoft.com/office/drawing/2014/main" id="{B95BC655-C132-439A-A4D7-B57052082D16}"/>
            </a:ext>
          </a:extLst>
        </xdr:cNvPr>
        <xdr:cNvSpPr txBox="1"/>
      </xdr:nvSpPr>
      <xdr:spPr>
        <a:xfrm>
          <a:off x="8700409" y="15762514"/>
          <a:ext cx="612321" cy="4218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latin typeface="Lucida Bright" panose="02040602050505020304" pitchFamily="18" charset="0"/>
            </a:rPr>
            <a:t>f</a:t>
          </a:r>
        </a:p>
      </xdr:txBody>
    </xdr:sp>
    <xdr:clientData/>
  </xdr:twoCellAnchor>
  <xdr:twoCellAnchor>
    <xdr:from>
      <xdr:col>12</xdr:col>
      <xdr:colOff>0</xdr:colOff>
      <xdr:row>75</xdr:row>
      <xdr:rowOff>0</xdr:rowOff>
    </xdr:from>
    <xdr:to>
      <xdr:col>16</xdr:col>
      <xdr:colOff>530678</xdr:colOff>
      <xdr:row>79</xdr:row>
      <xdr:rowOff>152400</xdr:rowOff>
    </xdr:to>
    <xdr:sp macro="" textlink="">
      <xdr:nvSpPr>
        <xdr:cNvPr id="59" name="Rectangle 58">
          <a:extLst>
            <a:ext uri="{FF2B5EF4-FFF2-40B4-BE49-F238E27FC236}">
              <a16:creationId xmlns:a16="http://schemas.microsoft.com/office/drawing/2014/main" id="{5C7A1642-A8F4-4DA3-951C-5FD63EE27C2F}"/>
            </a:ext>
          </a:extLst>
        </xdr:cNvPr>
        <xdr:cNvSpPr/>
      </xdr:nvSpPr>
      <xdr:spPr>
        <a:xfrm>
          <a:off x="10355036" y="16328571"/>
          <a:ext cx="3578678" cy="914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163287</xdr:colOff>
      <xdr:row>75</xdr:row>
      <xdr:rowOff>13607</xdr:rowOff>
    </xdr:from>
    <xdr:to>
      <xdr:col>14</xdr:col>
      <xdr:colOff>925285</xdr:colOff>
      <xdr:row>79</xdr:row>
      <xdr:rowOff>166007</xdr:rowOff>
    </xdr:to>
    <xdr:sp macro="" textlink="">
      <xdr:nvSpPr>
        <xdr:cNvPr id="60" name="Rectangle 59">
          <a:extLst>
            <a:ext uri="{FF2B5EF4-FFF2-40B4-BE49-F238E27FC236}">
              <a16:creationId xmlns:a16="http://schemas.microsoft.com/office/drawing/2014/main" id="{88B5B67B-AA13-4DF2-9844-BEA95364B56F}"/>
            </a:ext>
          </a:extLst>
        </xdr:cNvPr>
        <xdr:cNvSpPr/>
      </xdr:nvSpPr>
      <xdr:spPr>
        <a:xfrm>
          <a:off x="11634108" y="16342178"/>
          <a:ext cx="1061356" cy="9144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789214</xdr:colOff>
      <xdr:row>80</xdr:row>
      <xdr:rowOff>122465</xdr:rowOff>
    </xdr:from>
    <xdr:to>
      <xdr:col>13</xdr:col>
      <xdr:colOff>285750</xdr:colOff>
      <xdr:row>82</xdr:row>
      <xdr:rowOff>163286</xdr:rowOff>
    </xdr:to>
    <xdr:sp macro="" textlink="">
      <xdr:nvSpPr>
        <xdr:cNvPr id="61" name="TextBox 60">
          <a:extLst>
            <a:ext uri="{FF2B5EF4-FFF2-40B4-BE49-F238E27FC236}">
              <a16:creationId xmlns:a16="http://schemas.microsoft.com/office/drawing/2014/main" id="{FE7E1EDF-D5BB-4770-9C0E-AC1A992CC6C6}"/>
            </a:ext>
          </a:extLst>
        </xdr:cNvPr>
        <xdr:cNvSpPr txBox="1"/>
      </xdr:nvSpPr>
      <xdr:spPr>
        <a:xfrm>
          <a:off x="11144250" y="17403536"/>
          <a:ext cx="612321" cy="4218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latin typeface="Lucida Bright" panose="02040602050505020304" pitchFamily="18" charset="0"/>
            </a:rPr>
            <a:t>10</a:t>
          </a:r>
        </a:p>
      </xdr:txBody>
    </xdr:sp>
    <xdr:clientData/>
  </xdr:twoCellAnchor>
  <xdr:twoCellAnchor>
    <xdr:from>
      <xdr:col>14</xdr:col>
      <xdr:colOff>530679</xdr:colOff>
      <xdr:row>80</xdr:row>
      <xdr:rowOff>136071</xdr:rowOff>
    </xdr:from>
    <xdr:to>
      <xdr:col>15</xdr:col>
      <xdr:colOff>190500</xdr:colOff>
      <xdr:row>82</xdr:row>
      <xdr:rowOff>176892</xdr:rowOff>
    </xdr:to>
    <xdr:sp macro="" textlink="">
      <xdr:nvSpPr>
        <xdr:cNvPr id="62" name="TextBox 61">
          <a:extLst>
            <a:ext uri="{FF2B5EF4-FFF2-40B4-BE49-F238E27FC236}">
              <a16:creationId xmlns:a16="http://schemas.microsoft.com/office/drawing/2014/main" id="{ADEE1A9E-0D42-4CDA-812B-162921EF98A6}"/>
            </a:ext>
          </a:extLst>
        </xdr:cNvPr>
        <xdr:cNvSpPr txBox="1"/>
      </xdr:nvSpPr>
      <xdr:spPr>
        <a:xfrm>
          <a:off x="12300858" y="17417142"/>
          <a:ext cx="612321" cy="4218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latin typeface="Lucida Bright" panose="02040602050505020304" pitchFamily="18" charset="0"/>
            </a:rPr>
            <a:t>20</a:t>
          </a:r>
        </a:p>
      </xdr:txBody>
    </xdr:sp>
    <xdr:clientData/>
  </xdr:twoCellAnchor>
  <xdr:twoCellAnchor>
    <xdr:from>
      <xdr:col>10</xdr:col>
      <xdr:colOff>451757</xdr:colOff>
      <xdr:row>83</xdr:row>
      <xdr:rowOff>111580</xdr:rowOff>
    </xdr:from>
    <xdr:to>
      <xdr:col>22</xdr:col>
      <xdr:colOff>152399</xdr:colOff>
      <xdr:row>89</xdr:row>
      <xdr:rowOff>70759</xdr:rowOff>
    </xdr:to>
    <xdr:sp macro="" textlink="">
      <xdr:nvSpPr>
        <xdr:cNvPr id="63" name="TextBox 62">
          <a:extLst>
            <a:ext uri="{FF2B5EF4-FFF2-40B4-BE49-F238E27FC236}">
              <a16:creationId xmlns:a16="http://schemas.microsoft.com/office/drawing/2014/main" id="{62F3EDC5-B8D5-4716-8DCD-370A3F9C7654}"/>
            </a:ext>
          </a:extLst>
        </xdr:cNvPr>
        <xdr:cNvSpPr txBox="1"/>
      </xdr:nvSpPr>
      <xdr:spPr>
        <a:xfrm>
          <a:off x="8643257" y="17964151"/>
          <a:ext cx="8980713" cy="11021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400">
              <a:latin typeface="Lucida Bright" panose="02040602050505020304" pitchFamily="18" charset="0"/>
            </a:rPr>
            <a:t>P (10 &lt; wait time &lt; 20) = (1/(30-0))*10 = 0.3333</a:t>
          </a:r>
        </a:p>
      </xdr:txBody>
    </xdr:sp>
    <xdr:clientData/>
  </xdr:twoCellAnchor>
  <xdr:twoCellAnchor>
    <xdr:from>
      <xdr:col>16</xdr:col>
      <xdr:colOff>141515</xdr:colOff>
      <xdr:row>80</xdr:row>
      <xdr:rowOff>141514</xdr:rowOff>
    </xdr:from>
    <xdr:to>
      <xdr:col>17</xdr:col>
      <xdr:colOff>100693</xdr:colOff>
      <xdr:row>82</xdr:row>
      <xdr:rowOff>182335</xdr:rowOff>
    </xdr:to>
    <xdr:sp macro="" textlink="">
      <xdr:nvSpPr>
        <xdr:cNvPr id="64" name="TextBox 63">
          <a:extLst>
            <a:ext uri="{FF2B5EF4-FFF2-40B4-BE49-F238E27FC236}">
              <a16:creationId xmlns:a16="http://schemas.microsoft.com/office/drawing/2014/main" id="{A8905C38-FEBF-43D5-90CC-AD7A39F0CCA5}"/>
            </a:ext>
          </a:extLst>
        </xdr:cNvPr>
        <xdr:cNvSpPr txBox="1"/>
      </xdr:nvSpPr>
      <xdr:spPr>
        <a:xfrm>
          <a:off x="13544551" y="17422585"/>
          <a:ext cx="612321" cy="4218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latin typeface="Lucida Bright" panose="02040602050505020304" pitchFamily="18" charset="0"/>
            </a:rPr>
            <a:t>30</a:t>
          </a:r>
        </a:p>
      </xdr:txBody>
    </xdr:sp>
    <xdr:clientData/>
  </xdr:twoCellAnchor>
  <xdr:twoCellAnchor>
    <xdr:from>
      <xdr:col>11</xdr:col>
      <xdr:colOff>789215</xdr:colOff>
      <xdr:row>80</xdr:row>
      <xdr:rowOff>108858</xdr:rowOff>
    </xdr:from>
    <xdr:to>
      <xdr:col>12</xdr:col>
      <xdr:colOff>285750</xdr:colOff>
      <xdr:row>82</xdr:row>
      <xdr:rowOff>149679</xdr:rowOff>
    </xdr:to>
    <xdr:sp macro="" textlink="">
      <xdr:nvSpPr>
        <xdr:cNvPr id="66" name="TextBox 65">
          <a:extLst>
            <a:ext uri="{FF2B5EF4-FFF2-40B4-BE49-F238E27FC236}">
              <a16:creationId xmlns:a16="http://schemas.microsoft.com/office/drawing/2014/main" id="{0A763B99-2833-470A-80E6-07100D3F35B3}"/>
            </a:ext>
          </a:extLst>
        </xdr:cNvPr>
        <xdr:cNvSpPr txBox="1"/>
      </xdr:nvSpPr>
      <xdr:spPr>
        <a:xfrm>
          <a:off x="10028465" y="17389929"/>
          <a:ext cx="612321" cy="4218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latin typeface="Lucida Bright" panose="02040602050505020304" pitchFamily="18" charset="0"/>
            </a:rPr>
            <a:t>0</a:t>
          </a:r>
        </a:p>
      </xdr:txBody>
    </xdr:sp>
    <xdr:clientData/>
  </xdr:twoCellAnchor>
  <xdr:twoCellAnchor>
    <xdr:from>
      <xdr:col>4</xdr:col>
      <xdr:colOff>275166</xdr:colOff>
      <xdr:row>5</xdr:row>
      <xdr:rowOff>232832</xdr:rowOff>
    </xdr:from>
    <xdr:to>
      <xdr:col>4</xdr:col>
      <xdr:colOff>539749</xdr:colOff>
      <xdr:row>10</xdr:row>
      <xdr:rowOff>31749</xdr:rowOff>
    </xdr:to>
    <xdr:sp macro="" textlink="">
      <xdr:nvSpPr>
        <xdr:cNvPr id="21" name="Right Brace 20">
          <a:extLst>
            <a:ext uri="{FF2B5EF4-FFF2-40B4-BE49-F238E27FC236}">
              <a16:creationId xmlns:a16="http://schemas.microsoft.com/office/drawing/2014/main" id="{2FCB9671-CEFB-436B-84F5-880ADD7E79A0}"/>
            </a:ext>
          </a:extLst>
        </xdr:cNvPr>
        <xdr:cNvSpPr/>
      </xdr:nvSpPr>
      <xdr:spPr>
        <a:xfrm>
          <a:off x="6736926" y="1368212"/>
          <a:ext cx="264583" cy="949537"/>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243416</xdr:colOff>
      <xdr:row>11</xdr:row>
      <xdr:rowOff>42335</xdr:rowOff>
    </xdr:from>
    <xdr:to>
      <xdr:col>4</xdr:col>
      <xdr:colOff>582083</xdr:colOff>
      <xdr:row>19</xdr:row>
      <xdr:rowOff>25402</xdr:rowOff>
    </xdr:to>
    <xdr:sp macro="" textlink="">
      <xdr:nvSpPr>
        <xdr:cNvPr id="22" name="Right Brace 21">
          <a:extLst>
            <a:ext uri="{FF2B5EF4-FFF2-40B4-BE49-F238E27FC236}">
              <a16:creationId xmlns:a16="http://schemas.microsoft.com/office/drawing/2014/main" id="{9318FF11-A31F-4E75-A55C-019DC513640B}"/>
            </a:ext>
          </a:extLst>
        </xdr:cNvPr>
        <xdr:cNvSpPr/>
      </xdr:nvSpPr>
      <xdr:spPr>
        <a:xfrm>
          <a:off x="6705176" y="2556935"/>
          <a:ext cx="338667" cy="181186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381001</xdr:colOff>
      <xdr:row>11</xdr:row>
      <xdr:rowOff>42332</xdr:rowOff>
    </xdr:from>
    <xdr:to>
      <xdr:col>4</xdr:col>
      <xdr:colOff>370417</xdr:colOff>
      <xdr:row>13</xdr:row>
      <xdr:rowOff>201083</xdr:rowOff>
    </xdr:to>
    <xdr:sp macro="" textlink="">
      <xdr:nvSpPr>
        <xdr:cNvPr id="23" name="TextBox 22">
          <a:extLst>
            <a:ext uri="{FF2B5EF4-FFF2-40B4-BE49-F238E27FC236}">
              <a16:creationId xmlns:a16="http://schemas.microsoft.com/office/drawing/2014/main" id="{83FBAAD5-2342-4DBC-B201-4063D1A72671}"/>
            </a:ext>
          </a:extLst>
        </xdr:cNvPr>
        <xdr:cNvSpPr txBox="1"/>
      </xdr:nvSpPr>
      <xdr:spPr>
        <a:xfrm>
          <a:off x="5654041" y="2556932"/>
          <a:ext cx="1178136" cy="6159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5</xdr:col>
      <xdr:colOff>268818</xdr:colOff>
      <xdr:row>13</xdr:row>
      <xdr:rowOff>141817</xdr:rowOff>
    </xdr:from>
    <xdr:to>
      <xdr:col>7</xdr:col>
      <xdr:colOff>342901</xdr:colOff>
      <xdr:row>16</xdr:row>
      <xdr:rowOff>152399</xdr:rowOff>
    </xdr:to>
    <xdr:sp macro="" textlink="">
      <xdr:nvSpPr>
        <xdr:cNvPr id="24" name="TextBox 23">
          <a:extLst>
            <a:ext uri="{FF2B5EF4-FFF2-40B4-BE49-F238E27FC236}">
              <a16:creationId xmlns:a16="http://schemas.microsoft.com/office/drawing/2014/main" id="{0039A0F7-7566-4565-8FA2-A9F0ABC73AF7}"/>
            </a:ext>
          </a:extLst>
        </xdr:cNvPr>
        <xdr:cNvSpPr txBox="1"/>
      </xdr:nvSpPr>
      <xdr:spPr>
        <a:xfrm>
          <a:off x="7355418" y="3113617"/>
          <a:ext cx="1323763" cy="69638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35982</xdr:colOff>
      <xdr:row>11</xdr:row>
      <xdr:rowOff>14816</xdr:rowOff>
    </xdr:from>
    <xdr:to>
      <xdr:col>3</xdr:col>
      <xdr:colOff>300565</xdr:colOff>
      <xdr:row>13</xdr:row>
      <xdr:rowOff>232835</xdr:rowOff>
    </xdr:to>
    <xdr:sp macro="" textlink="">
      <xdr:nvSpPr>
        <xdr:cNvPr id="25" name="Right Brace 24">
          <a:extLst>
            <a:ext uri="{FF2B5EF4-FFF2-40B4-BE49-F238E27FC236}">
              <a16:creationId xmlns:a16="http://schemas.microsoft.com/office/drawing/2014/main" id="{7623469A-CC2C-42D4-9A41-3B2E7F9D6E9B}"/>
            </a:ext>
          </a:extLst>
        </xdr:cNvPr>
        <xdr:cNvSpPr/>
      </xdr:nvSpPr>
      <xdr:spPr>
        <a:xfrm>
          <a:off x="5309022" y="2529416"/>
          <a:ext cx="264583" cy="667599"/>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31748</xdr:colOff>
      <xdr:row>19</xdr:row>
      <xdr:rowOff>84669</xdr:rowOff>
    </xdr:from>
    <xdr:to>
      <xdr:col>1</xdr:col>
      <xdr:colOff>1206499</xdr:colOff>
      <xdr:row>20</xdr:row>
      <xdr:rowOff>101602</xdr:rowOff>
    </xdr:to>
    <xdr:sp macro="" textlink="">
      <xdr:nvSpPr>
        <xdr:cNvPr id="26" name="Right Brace 25">
          <a:extLst>
            <a:ext uri="{FF2B5EF4-FFF2-40B4-BE49-F238E27FC236}">
              <a16:creationId xmlns:a16="http://schemas.microsoft.com/office/drawing/2014/main" id="{D91A2A1C-7155-40A5-A159-D15BAC193C2F}"/>
            </a:ext>
          </a:extLst>
        </xdr:cNvPr>
        <xdr:cNvSpPr/>
      </xdr:nvSpPr>
      <xdr:spPr>
        <a:xfrm rot="5400000">
          <a:off x="3399577" y="3963460"/>
          <a:ext cx="245533"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306917</xdr:colOff>
      <xdr:row>7</xdr:row>
      <xdr:rowOff>137584</xdr:rowOff>
    </xdr:from>
    <xdr:to>
      <xdr:col>7</xdr:col>
      <xdr:colOff>381000</xdr:colOff>
      <xdr:row>9</xdr:row>
      <xdr:rowOff>148168</xdr:rowOff>
    </xdr:to>
    <xdr:sp macro="" textlink="">
      <xdr:nvSpPr>
        <xdr:cNvPr id="27" name="TextBox 26">
          <a:extLst>
            <a:ext uri="{FF2B5EF4-FFF2-40B4-BE49-F238E27FC236}">
              <a16:creationId xmlns:a16="http://schemas.microsoft.com/office/drawing/2014/main" id="{48AE0442-8636-441C-BCBF-4E2643829468}"/>
            </a:ext>
          </a:extLst>
        </xdr:cNvPr>
        <xdr:cNvSpPr txBox="1"/>
      </xdr:nvSpPr>
      <xdr:spPr>
        <a:xfrm>
          <a:off x="7393517" y="1737784"/>
          <a:ext cx="1323763" cy="46778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1</xdr:col>
      <xdr:colOff>25400</xdr:colOff>
      <xdr:row>20</xdr:row>
      <xdr:rowOff>162983</xdr:rowOff>
    </xdr:from>
    <xdr:to>
      <xdr:col>1</xdr:col>
      <xdr:colOff>1168399</xdr:colOff>
      <xdr:row>23</xdr:row>
      <xdr:rowOff>99483</xdr:rowOff>
    </xdr:to>
    <xdr:sp macro="" textlink="">
      <xdr:nvSpPr>
        <xdr:cNvPr id="28" name="TextBox 27">
          <a:extLst>
            <a:ext uri="{FF2B5EF4-FFF2-40B4-BE49-F238E27FC236}">
              <a16:creationId xmlns:a16="http://schemas.microsoft.com/office/drawing/2014/main" id="{83BE1346-A472-4DE9-9409-48FAC7D76249}"/>
            </a:ext>
          </a:extLst>
        </xdr:cNvPr>
        <xdr:cNvSpPr txBox="1"/>
      </xdr:nvSpPr>
      <xdr:spPr>
        <a:xfrm>
          <a:off x="2928620" y="4734983"/>
          <a:ext cx="1142999" cy="6223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0</xdr:col>
      <xdr:colOff>84667</xdr:colOff>
      <xdr:row>20</xdr:row>
      <xdr:rowOff>74083</xdr:rowOff>
    </xdr:from>
    <xdr:to>
      <xdr:col>0</xdr:col>
      <xdr:colOff>2652184</xdr:colOff>
      <xdr:row>23</xdr:row>
      <xdr:rowOff>239181</xdr:rowOff>
    </xdr:to>
    <xdr:sp macro="" textlink="">
      <xdr:nvSpPr>
        <xdr:cNvPr id="36" name="TextBox 35">
          <a:extLst>
            <a:ext uri="{FF2B5EF4-FFF2-40B4-BE49-F238E27FC236}">
              <a16:creationId xmlns:a16="http://schemas.microsoft.com/office/drawing/2014/main" id="{BCFD1AB4-2685-4F1C-8D0C-F3108DDCEB0E}"/>
            </a:ext>
          </a:extLst>
        </xdr:cNvPr>
        <xdr:cNvSpPr txBox="1"/>
      </xdr:nvSpPr>
      <xdr:spPr>
        <a:xfrm>
          <a:off x="84667" y="4646083"/>
          <a:ext cx="2567517" cy="84327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twoCellAnchor>
    <xdr:from>
      <xdr:col>8</xdr:col>
      <xdr:colOff>421823</xdr:colOff>
      <xdr:row>5</xdr:row>
      <xdr:rowOff>136070</xdr:rowOff>
    </xdr:from>
    <xdr:to>
      <xdr:col>19</xdr:col>
      <xdr:colOff>405495</xdr:colOff>
      <xdr:row>22</xdr:row>
      <xdr:rowOff>142875</xdr:rowOff>
    </xdr:to>
    <xdr:sp macro="" textlink="">
      <xdr:nvSpPr>
        <xdr:cNvPr id="38" name="TextBox 37">
          <a:extLst>
            <a:ext uri="{FF2B5EF4-FFF2-40B4-BE49-F238E27FC236}">
              <a16:creationId xmlns:a16="http://schemas.microsoft.com/office/drawing/2014/main" id="{2FDECFAA-B42C-4D2E-8A54-1DE68B6236B6}"/>
            </a:ext>
          </a:extLst>
        </xdr:cNvPr>
        <xdr:cNvSpPr txBox="1"/>
      </xdr:nvSpPr>
      <xdr:spPr>
        <a:xfrm>
          <a:off x="9494386" y="1326695"/>
          <a:ext cx="6663078" cy="440021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latin typeface="Lucida Bright" panose="02040602050505020304" pitchFamily="18" charset="0"/>
            </a:rPr>
            <a:t>Green Anderson 305 p4</a:t>
          </a:r>
        </a:p>
        <a:p>
          <a:r>
            <a:rPr lang="en-US" sz="2000" baseline="0">
              <a:solidFill>
                <a:schemeClr val="tx1"/>
              </a:solidFill>
              <a:latin typeface="Lucida Bright" panose="02040602050505020304" pitchFamily="18" charset="0"/>
            </a:rPr>
            <a:t>Maximization </a:t>
          </a:r>
        </a:p>
        <a:p>
          <a:r>
            <a:rPr lang="en-US" sz="2000" baseline="0">
              <a:solidFill>
                <a:schemeClr val="tx1"/>
              </a:solidFill>
              <a:latin typeface="Lucida Bright" panose="02040602050505020304" pitchFamily="18" charset="0"/>
            </a:rPr>
            <a:t>Consider the following all-integer linear program:</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Max 10X1 +3X2</a:t>
          </a:r>
        </a:p>
        <a:p>
          <a:r>
            <a:rPr lang="en-US" sz="2000" baseline="0">
              <a:solidFill>
                <a:schemeClr val="tx1"/>
              </a:solidFill>
              <a:latin typeface="Lucida Bright" panose="02040602050505020304" pitchFamily="18" charset="0"/>
            </a:rPr>
            <a:t>s.t. </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6X1 + 7X2 ≤ 40</a:t>
          </a:r>
        </a:p>
        <a:p>
          <a:r>
            <a:rPr lang="en-US" sz="2000" baseline="0">
              <a:solidFill>
                <a:schemeClr val="tx1"/>
              </a:solidFill>
              <a:latin typeface="Lucida Bright" panose="02040602050505020304" pitchFamily="18" charset="0"/>
            </a:rPr>
            <a:t>3X1 + 1X2 ≤ 11</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X1, X2  ≥ 0 and integer</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Find the value of the objective function.</a:t>
          </a:r>
        </a:p>
        <a:p>
          <a:endParaRPr lang="en-US" sz="2000" baseline="0">
            <a:solidFill>
              <a:schemeClr val="tx1"/>
            </a:solidFill>
            <a:latin typeface="Lucida Bright" panose="020406020505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899162</xdr:colOff>
      <xdr:row>1</xdr:row>
      <xdr:rowOff>156753</xdr:rowOff>
    </xdr:from>
    <xdr:to>
      <xdr:col>8</xdr:col>
      <xdr:colOff>821871</xdr:colOff>
      <xdr:row>6</xdr:row>
      <xdr:rowOff>108857</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2161905" y="341810"/>
          <a:ext cx="5953395" cy="87739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Problem </a:t>
          </a:r>
          <a:r>
            <a:rPr lang="en-US" sz="3200" b="1">
              <a:solidFill>
                <a:srgbClr val="FF0000"/>
              </a:solidFill>
              <a:latin typeface="Lucida Bright" panose="02040602050505020304" pitchFamily="18" charset="0"/>
            </a:rPr>
            <a:t>2</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0</xdr:col>
      <xdr:colOff>567598</xdr:colOff>
      <xdr:row>9</xdr:row>
      <xdr:rowOff>52979</xdr:rowOff>
    </xdr:from>
    <xdr:to>
      <xdr:col>8</xdr:col>
      <xdr:colOff>957942</xdr:colOff>
      <xdr:row>44</xdr:row>
      <xdr:rowOff>195943</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67598" y="1718493"/>
          <a:ext cx="7683773" cy="953733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latin typeface="Lucida Bright" panose="02040602050505020304" pitchFamily="18" charset="0"/>
            </a:rPr>
            <a:t>Green Anderson 157</a:t>
          </a:r>
        </a:p>
        <a:p>
          <a:r>
            <a:rPr lang="en-US" sz="2000" b="0" baseline="0">
              <a:solidFill>
                <a:schemeClr val="tx1"/>
              </a:solidFill>
              <a:latin typeface="Lucida Bright" panose="02040602050505020304" pitchFamily="18" charset="0"/>
            </a:rPr>
            <a:t>Maximization </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WMF has just obtained $100,000 to invest. The top financial analyst recommends that all new investments be made in oil industry, steel industry, and government bonds.</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Specifically, the analyst has identified five investment opportunities and projected their annual rates of returns as shown in the table to the right.</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Management has imposed the following investment guidelines:</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1. Neither industry (oil or steel) should receive more than $50,000.</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2. The investment in Pacific Oil, the high return but high risk investment, cannot be more than 60% of the total oil industry investment.</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3. Government bonds should be at least 25% of the steel industry investment.</a:t>
          </a:r>
        </a:p>
        <a:p>
          <a:endParaRPr lang="en-US" sz="2000" b="0" baseline="0">
            <a:solidFill>
              <a:schemeClr val="tx1"/>
            </a:solidFill>
            <a:latin typeface="Lucida Bright" panose="02040602050505020304" pitchFamily="18" charset="0"/>
          </a:endParaRP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The objective is to maximize the projected return, subject to the constraints specified in this problem.</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What is the value of that objective function?</a:t>
          </a:r>
        </a:p>
      </xdr:txBody>
    </xdr:sp>
    <xdr:clientData/>
  </xdr:twoCellAnchor>
  <xdr:twoCellAnchor>
    <xdr:from>
      <xdr:col>0</xdr:col>
      <xdr:colOff>298270</xdr:colOff>
      <xdr:row>1</xdr:row>
      <xdr:rowOff>34835</xdr:rowOff>
    </xdr:from>
    <xdr:to>
      <xdr:col>2</xdr:col>
      <xdr:colOff>463731</xdr:colOff>
      <xdr:row>7</xdr:row>
      <xdr:rowOff>71846</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298270" y="219892"/>
          <a:ext cx="1428204" cy="114735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9</xdr:col>
      <xdr:colOff>280307</xdr:colOff>
      <xdr:row>7</xdr:row>
      <xdr:rowOff>149134</xdr:rowOff>
    </xdr:from>
    <xdr:to>
      <xdr:col>9</xdr:col>
      <xdr:colOff>280307</xdr:colOff>
      <xdr:row>53</xdr:row>
      <xdr:rowOff>93617</xdr:rowOff>
    </xdr:to>
    <xdr:cxnSp macro="">
      <xdr:nvCxnSpPr>
        <xdr:cNvPr id="6" name="Straight Connector 5">
          <a:extLst>
            <a:ext uri="{FF2B5EF4-FFF2-40B4-BE49-F238E27FC236}">
              <a16:creationId xmlns:a16="http://schemas.microsoft.com/office/drawing/2014/main" id="{00000000-0008-0000-0300-000006000000}"/>
            </a:ext>
          </a:extLst>
        </xdr:cNvPr>
        <xdr:cNvCxnSpPr/>
      </xdr:nvCxnSpPr>
      <xdr:spPr>
        <a:xfrm flipH="1">
          <a:off x="8564336" y="1444534"/>
          <a:ext cx="0" cy="1024236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650421</xdr:colOff>
      <xdr:row>2</xdr:row>
      <xdr:rowOff>19049</xdr:rowOff>
    </xdr:from>
    <xdr:to>
      <xdr:col>12</xdr:col>
      <xdr:colOff>838200</xdr:colOff>
      <xdr:row>6</xdr:row>
      <xdr:rowOff>46264</xdr:rowOff>
    </xdr:to>
    <xdr:sp macro="" textlink="">
      <xdr:nvSpPr>
        <xdr:cNvPr id="7" name="Rounded Rectangle 6">
          <a:extLst>
            <a:ext uri="{FF2B5EF4-FFF2-40B4-BE49-F238E27FC236}">
              <a16:creationId xmlns:a16="http://schemas.microsoft.com/office/drawing/2014/main" id="{00000000-0008-0000-0300-000007000000}"/>
            </a:ext>
          </a:extLst>
        </xdr:cNvPr>
        <xdr:cNvSpPr/>
      </xdr:nvSpPr>
      <xdr:spPr>
        <a:xfrm>
          <a:off x="8934450" y="389163"/>
          <a:ext cx="3790950" cy="767444"/>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Workspace</a:t>
          </a:r>
        </a:p>
      </xdr:txBody>
    </xdr:sp>
    <xdr:clientData/>
  </xdr:twoCellAnchor>
  <xdr:twoCellAnchor>
    <xdr:from>
      <xdr:col>12</xdr:col>
      <xdr:colOff>1099458</xdr:colOff>
      <xdr:row>1</xdr:row>
      <xdr:rowOff>152399</xdr:rowOff>
    </xdr:from>
    <xdr:to>
      <xdr:col>13</xdr:col>
      <xdr:colOff>772887</xdr:colOff>
      <xdr:row>6</xdr:row>
      <xdr:rowOff>10884</xdr:rowOff>
    </xdr:to>
    <xdr:sp macro="" textlink="">
      <xdr:nvSpPr>
        <xdr:cNvPr id="9" name="Rectangle: Rounded Corners 8">
          <a:hlinkClick xmlns:r="http://schemas.openxmlformats.org/officeDocument/2006/relationships" r:id="rId2"/>
          <a:extLst>
            <a:ext uri="{FF2B5EF4-FFF2-40B4-BE49-F238E27FC236}">
              <a16:creationId xmlns:a16="http://schemas.microsoft.com/office/drawing/2014/main" id="{AD22B8CD-BAFC-43BD-937C-54963CEB098E}"/>
            </a:ext>
          </a:extLst>
        </xdr:cNvPr>
        <xdr:cNvSpPr/>
      </xdr:nvSpPr>
      <xdr:spPr>
        <a:xfrm>
          <a:off x="12986658" y="337456"/>
          <a:ext cx="1513115" cy="7837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rgbClr val="002060"/>
              </a:solidFill>
            </a:rPr>
            <a:t>Check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1452428</xdr:colOff>
      <xdr:row>0</xdr:row>
      <xdr:rowOff>133622</xdr:rowOff>
    </xdr:from>
    <xdr:to>
      <xdr:col>5</xdr:col>
      <xdr:colOff>228600</xdr:colOff>
      <xdr:row>3</xdr:row>
      <xdr:rowOff>57150</xdr:rowOff>
    </xdr:to>
    <xdr:sp macro="" textlink="">
      <xdr:nvSpPr>
        <xdr:cNvPr id="2" name="Rounded Rectangle 1">
          <a:extLst>
            <a:ext uri="{FF2B5EF4-FFF2-40B4-BE49-F238E27FC236}">
              <a16:creationId xmlns:a16="http://schemas.microsoft.com/office/drawing/2014/main" id="{9E7AD7E9-D892-42B3-AAE5-5A0B797DCB1D}"/>
            </a:ext>
          </a:extLst>
        </xdr:cNvPr>
        <xdr:cNvSpPr/>
      </xdr:nvSpPr>
      <xdr:spPr>
        <a:xfrm>
          <a:off x="2081078" y="133622"/>
          <a:ext cx="4700722" cy="609328"/>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Check Problem </a:t>
          </a:r>
          <a:r>
            <a:rPr lang="en-US" sz="3200" b="1">
              <a:solidFill>
                <a:srgbClr val="FF0000"/>
              </a:solidFill>
              <a:latin typeface="Lucida Bright" panose="02040602050505020304" pitchFamily="18" charset="0"/>
            </a:rPr>
            <a:t>2</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8</xdr:col>
      <xdr:colOff>247650</xdr:colOff>
      <xdr:row>0</xdr:row>
      <xdr:rowOff>86542</xdr:rowOff>
    </xdr:from>
    <xdr:to>
      <xdr:col>8</xdr:col>
      <xdr:colOff>247650</xdr:colOff>
      <xdr:row>47</xdr:row>
      <xdr:rowOff>111307</xdr:rowOff>
    </xdr:to>
    <xdr:cxnSp macro="">
      <xdr:nvCxnSpPr>
        <xdr:cNvPr id="5" name="Straight Connector 4">
          <a:extLst>
            <a:ext uri="{FF2B5EF4-FFF2-40B4-BE49-F238E27FC236}">
              <a16:creationId xmlns:a16="http://schemas.microsoft.com/office/drawing/2014/main" id="{CE8932CB-1C9F-48EE-B5F5-747F05A3873E}"/>
            </a:ext>
          </a:extLst>
        </xdr:cNvPr>
        <xdr:cNvCxnSpPr/>
      </xdr:nvCxnSpPr>
      <xdr:spPr>
        <a:xfrm flipH="1">
          <a:off x="10220325" y="86542"/>
          <a:ext cx="0" cy="1329309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438150</xdr:colOff>
      <xdr:row>0</xdr:row>
      <xdr:rowOff>142875</xdr:rowOff>
    </xdr:from>
    <xdr:to>
      <xdr:col>13</xdr:col>
      <xdr:colOff>603248</xdr:colOff>
      <xdr:row>4</xdr:row>
      <xdr:rowOff>0</xdr:rowOff>
    </xdr:to>
    <xdr:sp macro="" textlink="">
      <xdr:nvSpPr>
        <xdr:cNvPr id="9" name="Rounded Rectangle 6">
          <a:extLst>
            <a:ext uri="{FF2B5EF4-FFF2-40B4-BE49-F238E27FC236}">
              <a16:creationId xmlns:a16="http://schemas.microsoft.com/office/drawing/2014/main" id="{F3BA7050-66EA-47D3-A474-98E18AC6FD8A}"/>
            </a:ext>
          </a:extLst>
        </xdr:cNvPr>
        <xdr:cNvSpPr/>
      </xdr:nvSpPr>
      <xdr:spPr>
        <a:xfrm>
          <a:off x="10220325" y="142875"/>
          <a:ext cx="2679698" cy="771525"/>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Answer</a:t>
          </a:r>
        </a:p>
      </xdr:txBody>
    </xdr:sp>
    <xdr:clientData/>
  </xdr:twoCellAnchor>
  <xdr:twoCellAnchor>
    <xdr:from>
      <xdr:col>0</xdr:col>
      <xdr:colOff>166827</xdr:colOff>
      <xdr:row>0</xdr:row>
      <xdr:rowOff>54429</xdr:rowOff>
    </xdr:from>
    <xdr:to>
      <xdr:col>1</xdr:col>
      <xdr:colOff>1038225</xdr:colOff>
      <xdr:row>3</xdr:row>
      <xdr:rowOff>209550</xdr:rowOff>
    </xdr:to>
    <xdr:sp macro="" textlink="">
      <xdr:nvSpPr>
        <xdr:cNvPr id="8" name="Left Arrow 3">
          <a:hlinkClick xmlns:r="http://schemas.openxmlformats.org/officeDocument/2006/relationships" r:id="rId1"/>
          <a:extLst>
            <a:ext uri="{FF2B5EF4-FFF2-40B4-BE49-F238E27FC236}">
              <a16:creationId xmlns:a16="http://schemas.microsoft.com/office/drawing/2014/main" id="{F0226251-9ADF-4513-B335-B9F3AF4930FC}"/>
            </a:ext>
          </a:extLst>
        </xdr:cNvPr>
        <xdr:cNvSpPr/>
      </xdr:nvSpPr>
      <xdr:spPr>
        <a:xfrm>
          <a:off x="166827" y="54429"/>
          <a:ext cx="1500048" cy="8409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6</xdr:col>
      <xdr:colOff>122766</xdr:colOff>
      <xdr:row>6</xdr:row>
      <xdr:rowOff>82337</xdr:rowOff>
    </xdr:from>
    <xdr:to>
      <xdr:col>6</xdr:col>
      <xdr:colOff>387349</xdr:colOff>
      <xdr:row>12</xdr:row>
      <xdr:rowOff>117474</xdr:rowOff>
    </xdr:to>
    <xdr:sp macro="" textlink="">
      <xdr:nvSpPr>
        <xdr:cNvPr id="24" name="Right Brace 23">
          <a:extLst>
            <a:ext uri="{FF2B5EF4-FFF2-40B4-BE49-F238E27FC236}">
              <a16:creationId xmlns:a16="http://schemas.microsoft.com/office/drawing/2014/main" id="{AC7DF71A-7A1C-4F50-AA5D-0E2DFBFC2B79}"/>
            </a:ext>
          </a:extLst>
        </xdr:cNvPr>
        <xdr:cNvSpPr/>
      </xdr:nvSpPr>
      <xdr:spPr>
        <a:xfrm>
          <a:off x="7085541" y="1453937"/>
          <a:ext cx="264583" cy="1406737"/>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142875</xdr:colOff>
      <xdr:row>4</xdr:row>
      <xdr:rowOff>200025</xdr:rowOff>
    </xdr:from>
    <xdr:to>
      <xdr:col>20</xdr:col>
      <xdr:colOff>133350</xdr:colOff>
      <xdr:row>38</xdr:row>
      <xdr:rowOff>285750</xdr:rowOff>
    </xdr:to>
    <xdr:sp macro="" textlink="">
      <xdr:nvSpPr>
        <xdr:cNvPr id="35" name="TextBox 34">
          <a:extLst>
            <a:ext uri="{FF2B5EF4-FFF2-40B4-BE49-F238E27FC236}">
              <a16:creationId xmlns:a16="http://schemas.microsoft.com/office/drawing/2014/main" id="{151E77C5-D090-46A3-9B20-2A8286CEC75D}"/>
            </a:ext>
          </a:extLst>
        </xdr:cNvPr>
        <xdr:cNvSpPr txBox="1"/>
      </xdr:nvSpPr>
      <xdr:spPr>
        <a:xfrm>
          <a:off x="10744200" y="1114425"/>
          <a:ext cx="6905625" cy="945832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latin typeface="Lucida Bright" panose="02040602050505020304" pitchFamily="18" charset="0"/>
            </a:rPr>
            <a:t>Green Anderson 157</a:t>
          </a:r>
        </a:p>
        <a:p>
          <a:r>
            <a:rPr lang="en-US" sz="2000" b="0" baseline="0">
              <a:solidFill>
                <a:schemeClr val="tx1"/>
              </a:solidFill>
              <a:latin typeface="Lucida Bright" panose="02040602050505020304" pitchFamily="18" charset="0"/>
            </a:rPr>
            <a:t>Maximization </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WMF has just obtained $100,000 to invest. The top financial analyst recommends that all new investments be made in oil industry, steel industry, and government bonds.</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Specifically, the analyst has identified five investment opportunities and projected their annual rates of returns as shown in the table to the left.</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Management has imposed the following investment guidelines:</a:t>
          </a:r>
        </a:p>
        <a:p>
          <a:endParaRPr lang="en-US" sz="2000" b="0" baseline="0">
            <a:solidFill>
              <a:schemeClr val="tx1"/>
            </a:solidFill>
            <a:latin typeface="Lucida Bright" panose="02040602050505020304" pitchFamily="18" charset="0"/>
          </a:endParaRPr>
        </a:p>
        <a:p>
          <a:r>
            <a:rPr lang="en-US" sz="2000" b="1" baseline="0">
              <a:solidFill>
                <a:schemeClr val="accent3">
                  <a:lumMod val="50000"/>
                </a:schemeClr>
              </a:solidFill>
              <a:latin typeface="Lucida Bright" panose="02040602050505020304" pitchFamily="18" charset="0"/>
            </a:rPr>
            <a:t>1. Neither industry (oil or steel) should receive more than $50,000.</a:t>
          </a:r>
        </a:p>
        <a:p>
          <a:endParaRPr lang="en-US" sz="2000" b="0" baseline="0">
            <a:solidFill>
              <a:schemeClr val="tx1"/>
            </a:solidFill>
            <a:latin typeface="Lucida Bright" panose="02040602050505020304" pitchFamily="18" charset="0"/>
          </a:endParaRPr>
        </a:p>
        <a:p>
          <a:r>
            <a:rPr lang="en-US" sz="2000" b="0" baseline="0">
              <a:solidFill>
                <a:schemeClr val="accent6">
                  <a:lumMod val="75000"/>
                </a:schemeClr>
              </a:solidFill>
              <a:latin typeface="Lucida Bright" panose="02040602050505020304" pitchFamily="18" charset="0"/>
            </a:rPr>
            <a:t>2. The investment in Pacific Oil, the high return but high risk investment, cannot be more than 60% of the total oil industry investment.</a:t>
          </a:r>
        </a:p>
        <a:p>
          <a:endParaRPr lang="en-US" sz="2000" b="0" baseline="0">
            <a:solidFill>
              <a:schemeClr val="tx1"/>
            </a:solidFill>
            <a:latin typeface="Lucida Bright" panose="02040602050505020304" pitchFamily="18" charset="0"/>
          </a:endParaRPr>
        </a:p>
        <a:p>
          <a:r>
            <a:rPr lang="en-US" sz="2000" b="0" baseline="0">
              <a:solidFill>
                <a:schemeClr val="accent6">
                  <a:lumMod val="60000"/>
                  <a:lumOff val="40000"/>
                </a:schemeClr>
              </a:solidFill>
              <a:latin typeface="Lucida Bright" panose="02040602050505020304" pitchFamily="18" charset="0"/>
            </a:rPr>
            <a:t>3. Government bonds should be at least 25% of the steel industry investment.</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The objective is to maximize the projected return, subject to the constraints specified in this problem.</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What is the value of that objective function?</a:t>
          </a:r>
        </a:p>
      </xdr:txBody>
    </xdr:sp>
    <xdr:clientData/>
  </xdr:twoCellAnchor>
  <xdr:twoCellAnchor>
    <xdr:from>
      <xdr:col>6</xdr:col>
      <xdr:colOff>276225</xdr:colOff>
      <xdr:row>19</xdr:row>
      <xdr:rowOff>76200</xdr:rowOff>
    </xdr:from>
    <xdr:to>
      <xdr:col>15</xdr:col>
      <xdr:colOff>590550</xdr:colOff>
      <xdr:row>26</xdr:row>
      <xdr:rowOff>190500</xdr:rowOff>
    </xdr:to>
    <xdr:cxnSp macro="">
      <xdr:nvCxnSpPr>
        <xdr:cNvPr id="36" name="Straight Arrow Connector 35">
          <a:extLst>
            <a:ext uri="{FF2B5EF4-FFF2-40B4-BE49-F238E27FC236}">
              <a16:creationId xmlns:a16="http://schemas.microsoft.com/office/drawing/2014/main" id="{A1FF49F5-82EB-4E95-ABF6-4157D45CAB89}"/>
            </a:ext>
          </a:extLst>
        </xdr:cNvPr>
        <xdr:cNvCxnSpPr/>
      </xdr:nvCxnSpPr>
      <xdr:spPr>
        <a:xfrm flipH="1">
          <a:off x="8115300" y="4486275"/>
          <a:ext cx="6267450" cy="2457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857250</xdr:colOff>
      <xdr:row>17</xdr:row>
      <xdr:rowOff>127000</xdr:rowOff>
    </xdr:from>
    <xdr:to>
      <xdr:col>9</xdr:col>
      <xdr:colOff>381000</xdr:colOff>
      <xdr:row>24</xdr:row>
      <xdr:rowOff>79375</xdr:rowOff>
    </xdr:to>
    <xdr:cxnSp macro="">
      <xdr:nvCxnSpPr>
        <xdr:cNvPr id="10" name="Straight Arrow Connector 9">
          <a:extLst>
            <a:ext uri="{FF2B5EF4-FFF2-40B4-BE49-F238E27FC236}">
              <a16:creationId xmlns:a16="http://schemas.microsoft.com/office/drawing/2014/main" id="{8C00EA93-3800-4020-A262-A170B0CB1766}"/>
            </a:ext>
          </a:extLst>
        </xdr:cNvPr>
        <xdr:cNvCxnSpPr/>
      </xdr:nvCxnSpPr>
      <xdr:spPr>
        <a:xfrm flipH="1" flipV="1">
          <a:off x="9080500" y="4175125"/>
          <a:ext cx="1016000" cy="169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787400</xdr:colOff>
      <xdr:row>19</xdr:row>
      <xdr:rowOff>104776</xdr:rowOff>
    </xdr:from>
    <xdr:to>
      <xdr:col>9</xdr:col>
      <xdr:colOff>476250</xdr:colOff>
      <xdr:row>24</xdr:row>
      <xdr:rowOff>1016000</xdr:rowOff>
    </xdr:to>
    <xdr:cxnSp macro="">
      <xdr:nvCxnSpPr>
        <xdr:cNvPr id="12" name="Straight Arrow Connector 11">
          <a:extLst>
            <a:ext uri="{FF2B5EF4-FFF2-40B4-BE49-F238E27FC236}">
              <a16:creationId xmlns:a16="http://schemas.microsoft.com/office/drawing/2014/main" id="{B73B1C40-6911-45BF-93EA-DE32C207E9BC}"/>
            </a:ext>
          </a:extLst>
        </xdr:cNvPr>
        <xdr:cNvCxnSpPr/>
      </xdr:nvCxnSpPr>
      <xdr:spPr>
        <a:xfrm flipH="1" flipV="1">
          <a:off x="9010650" y="4676776"/>
          <a:ext cx="1181100" cy="21335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492125</xdr:colOff>
      <xdr:row>21</xdr:row>
      <xdr:rowOff>0</xdr:rowOff>
    </xdr:from>
    <xdr:to>
      <xdr:col>9</xdr:col>
      <xdr:colOff>174627</xdr:colOff>
      <xdr:row>28</xdr:row>
      <xdr:rowOff>158751</xdr:rowOff>
    </xdr:to>
    <xdr:cxnSp macro="">
      <xdr:nvCxnSpPr>
        <xdr:cNvPr id="15" name="Straight Arrow Connector 14">
          <a:extLst>
            <a:ext uri="{FF2B5EF4-FFF2-40B4-BE49-F238E27FC236}">
              <a16:creationId xmlns:a16="http://schemas.microsoft.com/office/drawing/2014/main" id="{C14499BE-B4F7-4D57-842C-486D3B58800C}"/>
            </a:ext>
          </a:extLst>
        </xdr:cNvPr>
        <xdr:cNvCxnSpPr/>
      </xdr:nvCxnSpPr>
      <xdr:spPr>
        <a:xfrm flipH="1" flipV="1">
          <a:off x="8715375" y="5080000"/>
          <a:ext cx="1174752" cy="28733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1301750</xdr:colOff>
      <xdr:row>19</xdr:row>
      <xdr:rowOff>15875</xdr:rowOff>
    </xdr:from>
    <xdr:to>
      <xdr:col>9</xdr:col>
      <xdr:colOff>327027</xdr:colOff>
      <xdr:row>29</xdr:row>
      <xdr:rowOff>25400</xdr:rowOff>
    </xdr:to>
    <xdr:cxnSp macro="">
      <xdr:nvCxnSpPr>
        <xdr:cNvPr id="18" name="Straight Arrow Connector 17">
          <a:extLst>
            <a:ext uri="{FF2B5EF4-FFF2-40B4-BE49-F238E27FC236}">
              <a16:creationId xmlns:a16="http://schemas.microsoft.com/office/drawing/2014/main" id="{7F1A9BFF-3415-4DF6-A90B-B5D711C08A95}"/>
            </a:ext>
          </a:extLst>
        </xdr:cNvPr>
        <xdr:cNvCxnSpPr/>
      </xdr:nvCxnSpPr>
      <xdr:spPr>
        <a:xfrm flipH="1" flipV="1">
          <a:off x="4032250" y="4587875"/>
          <a:ext cx="6010277" cy="3517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936625</xdr:colOff>
      <xdr:row>11</xdr:row>
      <xdr:rowOff>158750</xdr:rowOff>
    </xdr:from>
    <xdr:to>
      <xdr:col>9</xdr:col>
      <xdr:colOff>254000</xdr:colOff>
      <xdr:row>28</xdr:row>
      <xdr:rowOff>238125</xdr:rowOff>
    </xdr:to>
    <xdr:cxnSp macro="">
      <xdr:nvCxnSpPr>
        <xdr:cNvPr id="22" name="Straight Arrow Connector 21">
          <a:extLst>
            <a:ext uri="{FF2B5EF4-FFF2-40B4-BE49-F238E27FC236}">
              <a16:creationId xmlns:a16="http://schemas.microsoft.com/office/drawing/2014/main" id="{C1AA7F9B-2F45-4321-AFDC-633F000AE28B}"/>
            </a:ext>
          </a:extLst>
        </xdr:cNvPr>
        <xdr:cNvCxnSpPr/>
      </xdr:nvCxnSpPr>
      <xdr:spPr>
        <a:xfrm flipH="1" flipV="1">
          <a:off x="7302500" y="2778125"/>
          <a:ext cx="2667000" cy="5254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407127</xdr:colOff>
      <xdr:row>2</xdr:row>
      <xdr:rowOff>97972</xdr:rowOff>
    </xdr:from>
    <xdr:to>
      <xdr:col>9</xdr:col>
      <xdr:colOff>734786</xdr:colOff>
      <xdr:row>6</xdr:row>
      <xdr:rowOff>174172</xdr:rowOff>
    </xdr:to>
    <xdr:sp macro="" textlink="">
      <xdr:nvSpPr>
        <xdr:cNvPr id="2" name="Rounded Rectangle 1">
          <a:extLst>
            <a:ext uri="{FF2B5EF4-FFF2-40B4-BE49-F238E27FC236}">
              <a16:creationId xmlns:a16="http://schemas.microsoft.com/office/drawing/2014/main" id="{00000000-0008-0000-0400-000002000000}"/>
            </a:ext>
          </a:extLst>
        </xdr:cNvPr>
        <xdr:cNvSpPr/>
      </xdr:nvSpPr>
      <xdr:spPr>
        <a:xfrm>
          <a:off x="2870020" y="478972"/>
          <a:ext cx="533508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Problem </a:t>
          </a:r>
          <a:r>
            <a:rPr lang="en-US" sz="3200" b="0">
              <a:solidFill>
                <a:srgbClr val="FF0000"/>
              </a:solidFill>
              <a:latin typeface="Lucida Bright" panose="02040602050505020304" pitchFamily="18" charset="0"/>
            </a:rPr>
            <a:t>3</a:t>
          </a:r>
          <a:r>
            <a:rPr lang="en-US" sz="3200" b="1">
              <a:solidFill>
                <a:schemeClr val="accent4">
                  <a:lumMod val="50000"/>
                </a:schemeClr>
              </a:solidFill>
              <a:latin typeface="Lucida Bright" panose="02040602050505020304" pitchFamily="18" charset="0"/>
            </a:rPr>
            <a:t>  </a:t>
          </a:r>
        </a:p>
      </xdr:txBody>
    </xdr:sp>
    <xdr:clientData/>
  </xdr:twoCellAnchor>
  <xdr:twoCellAnchor>
    <xdr:from>
      <xdr:col>1</xdr:col>
      <xdr:colOff>27579</xdr:colOff>
      <xdr:row>1</xdr:row>
      <xdr:rowOff>25945</xdr:rowOff>
    </xdr:from>
    <xdr:to>
      <xdr:col>2</xdr:col>
      <xdr:colOff>1224642</xdr:colOff>
      <xdr:row>7</xdr:row>
      <xdr:rowOff>182336</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639900" y="216445"/>
          <a:ext cx="1822992" cy="129939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11</xdr:col>
      <xdr:colOff>449035</xdr:colOff>
      <xdr:row>8</xdr:row>
      <xdr:rowOff>108312</xdr:rowOff>
    </xdr:from>
    <xdr:to>
      <xdr:col>11</xdr:col>
      <xdr:colOff>449035</xdr:colOff>
      <xdr:row>53</xdr:row>
      <xdr:rowOff>47352</xdr:rowOff>
    </xdr:to>
    <xdr:cxnSp macro="">
      <xdr:nvCxnSpPr>
        <xdr:cNvPr id="12" name="Straight Connector 11">
          <a:extLst>
            <a:ext uri="{FF2B5EF4-FFF2-40B4-BE49-F238E27FC236}">
              <a16:creationId xmlns:a16="http://schemas.microsoft.com/office/drawing/2014/main" id="{00000000-0008-0000-0400-00000C000000}"/>
            </a:ext>
          </a:extLst>
        </xdr:cNvPr>
        <xdr:cNvCxnSpPr/>
      </xdr:nvCxnSpPr>
      <xdr:spPr>
        <a:xfrm flipH="1">
          <a:off x="9946821" y="1632312"/>
          <a:ext cx="0" cy="1048457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830034</xdr:colOff>
      <xdr:row>1</xdr:row>
      <xdr:rowOff>163286</xdr:rowOff>
    </xdr:from>
    <xdr:to>
      <xdr:col>14</xdr:col>
      <xdr:colOff>827494</xdr:colOff>
      <xdr:row>6</xdr:row>
      <xdr:rowOff>54429</xdr:rowOff>
    </xdr:to>
    <xdr:sp macro="" textlink="">
      <xdr:nvSpPr>
        <xdr:cNvPr id="14" name="Rounded Rectangle 13">
          <a:extLst>
            <a:ext uri="{FF2B5EF4-FFF2-40B4-BE49-F238E27FC236}">
              <a16:creationId xmlns:a16="http://schemas.microsoft.com/office/drawing/2014/main" id="{00000000-0008-0000-0400-00000E000000}"/>
            </a:ext>
          </a:extLst>
        </xdr:cNvPr>
        <xdr:cNvSpPr/>
      </xdr:nvSpPr>
      <xdr:spPr>
        <a:xfrm>
          <a:off x="9280070" y="353786"/>
          <a:ext cx="3576138" cy="843643"/>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Workspace</a:t>
          </a:r>
        </a:p>
      </xdr:txBody>
    </xdr:sp>
    <xdr:clientData/>
  </xdr:twoCellAnchor>
  <xdr:twoCellAnchor>
    <xdr:from>
      <xdr:col>0</xdr:col>
      <xdr:colOff>239486</xdr:colOff>
      <xdr:row>8</xdr:row>
      <xdr:rowOff>174171</xdr:rowOff>
    </xdr:from>
    <xdr:to>
      <xdr:col>11</xdr:col>
      <xdr:colOff>32657</xdr:colOff>
      <xdr:row>43</xdr:row>
      <xdr:rowOff>130629</xdr:rowOff>
    </xdr:to>
    <xdr:sp macro="" textlink="">
      <xdr:nvSpPr>
        <xdr:cNvPr id="9" name="TextBox 8">
          <a:extLst>
            <a:ext uri="{FF2B5EF4-FFF2-40B4-BE49-F238E27FC236}">
              <a16:creationId xmlns:a16="http://schemas.microsoft.com/office/drawing/2014/main" id="{3CED6AF6-B4A7-45A4-9CBC-52BE9CA83B2C}"/>
            </a:ext>
          </a:extLst>
        </xdr:cNvPr>
        <xdr:cNvSpPr txBox="1"/>
      </xdr:nvSpPr>
      <xdr:spPr>
        <a:xfrm>
          <a:off x="239486" y="1654628"/>
          <a:ext cx="9535885" cy="855617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0" baseline="0">
              <a:solidFill>
                <a:schemeClr val="bg1"/>
              </a:solidFill>
              <a:latin typeface="Lucida Bright" panose="02040602050505020304" pitchFamily="18" charset="0"/>
            </a:rPr>
            <a:t>Anderson Green 55</a:t>
          </a:r>
          <a:r>
            <a:rPr lang="en-US" sz="800" b="0" baseline="0">
              <a:solidFill>
                <a:schemeClr val="bg1"/>
              </a:solidFill>
              <a:latin typeface="Lucida Bright" panose="02040602050505020304" pitchFamily="18" charset="0"/>
            </a:rPr>
            <a:t> </a:t>
          </a:r>
        </a:p>
        <a:p>
          <a:r>
            <a:rPr lang="en-US" sz="2000" b="0" baseline="0">
              <a:solidFill>
                <a:schemeClr val="tx1"/>
              </a:solidFill>
              <a:latin typeface="Lucida Bright" panose="02040602050505020304" pitchFamily="18" charset="0"/>
            </a:rPr>
            <a:t>Minimization</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Best Investment manages funds for companies and wealthy clients. The investment strategy is tailored to each client's needs. For a new client, Innins has been authorized to invest up to $1.2 million in two investment funds: a stock fund and a money market fund.</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Each unit of the stock fund costs $50 and provides an annual rate of return of 10%.</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Each unit of the money market fund costs $100 and provides an annual rate of return of 4%.</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The client wants to minimize risk but earn an annual income from the investment of at least $60,000.</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According to Best' risk measurement system, each unit purchased in the stock fund has a risk index of 8, and each unit purchased in the money market fund has a risk index of 3. The higher the risk index is the riskier the investment is.</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Best's client has specified that at least $300,000 be invested in the money market fund.</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How many units of each fund should Best Investments purchase for the client if the objective is to minimize the total risk index for the portfolio?</a:t>
          </a:r>
        </a:p>
      </xdr:txBody>
    </xdr:sp>
    <xdr:clientData/>
  </xdr:twoCellAnchor>
  <xdr:twoCellAnchor>
    <xdr:from>
      <xdr:col>15</xdr:col>
      <xdr:colOff>217714</xdr:colOff>
      <xdr:row>1</xdr:row>
      <xdr:rowOff>163285</xdr:rowOff>
    </xdr:from>
    <xdr:to>
      <xdr:col>16</xdr:col>
      <xdr:colOff>544286</xdr:colOff>
      <xdr:row>6</xdr:row>
      <xdr:rowOff>21770</xdr:rowOff>
    </xdr:to>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4F46B8FC-0C5D-4004-A0C1-BCAA1A886AED}"/>
            </a:ext>
          </a:extLst>
        </xdr:cNvPr>
        <xdr:cNvSpPr/>
      </xdr:nvSpPr>
      <xdr:spPr>
        <a:xfrm>
          <a:off x="13716000" y="348342"/>
          <a:ext cx="1513115" cy="7837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rgbClr val="002060"/>
              </a:solidFill>
            </a:rPr>
            <a:t>Check</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241665</xdr:colOff>
      <xdr:row>0</xdr:row>
      <xdr:rowOff>7621</xdr:rowOff>
    </xdr:from>
    <xdr:to>
      <xdr:col>7</xdr:col>
      <xdr:colOff>251460</xdr:colOff>
      <xdr:row>3</xdr:row>
      <xdr:rowOff>53340</xdr:rowOff>
    </xdr:to>
    <xdr:sp macro="" textlink="">
      <xdr:nvSpPr>
        <xdr:cNvPr id="2" name="Rounded Rectangle 1">
          <a:extLst>
            <a:ext uri="{FF2B5EF4-FFF2-40B4-BE49-F238E27FC236}">
              <a16:creationId xmlns:a16="http://schemas.microsoft.com/office/drawing/2014/main" id="{93482962-B377-447A-8562-F88794DB34CC}"/>
            </a:ext>
          </a:extLst>
        </xdr:cNvPr>
        <xdr:cNvSpPr/>
      </xdr:nvSpPr>
      <xdr:spPr>
        <a:xfrm>
          <a:off x="6200505" y="7621"/>
          <a:ext cx="2349135" cy="59435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1">
              <a:solidFill>
                <a:schemeClr val="accent4">
                  <a:lumMod val="50000"/>
                </a:schemeClr>
              </a:solidFill>
              <a:latin typeface="Lucida Bright" panose="02040602050505020304" pitchFamily="18" charset="0"/>
            </a:rPr>
            <a:t>Check Problem </a:t>
          </a:r>
          <a:r>
            <a:rPr lang="en-US" sz="1800" b="1">
              <a:solidFill>
                <a:srgbClr val="FF0000"/>
              </a:solidFill>
              <a:latin typeface="Lucida Bright" panose="02040602050505020304" pitchFamily="18" charset="0"/>
            </a:rPr>
            <a:t>3</a:t>
          </a:r>
          <a:r>
            <a:rPr lang="en-US" sz="1800" b="1">
              <a:solidFill>
                <a:schemeClr val="accent4">
                  <a:lumMod val="50000"/>
                </a:schemeClr>
              </a:solidFill>
              <a:latin typeface="Lucida Bright" panose="02040602050505020304" pitchFamily="18" charset="0"/>
            </a:rPr>
            <a:t>  </a:t>
          </a:r>
        </a:p>
      </xdr:txBody>
    </xdr:sp>
    <xdr:clientData/>
  </xdr:twoCellAnchor>
  <xdr:twoCellAnchor>
    <xdr:from>
      <xdr:col>7</xdr:col>
      <xdr:colOff>377011</xdr:colOff>
      <xdr:row>0</xdr:row>
      <xdr:rowOff>15240</xdr:rowOff>
    </xdr:from>
    <xdr:to>
      <xdr:col>8</xdr:col>
      <xdr:colOff>601980</xdr:colOff>
      <xdr:row>3</xdr:row>
      <xdr:rowOff>106680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5B2A956D-18C5-45F0-BC7B-324BC3B1BA2C}"/>
            </a:ext>
          </a:extLst>
        </xdr:cNvPr>
        <xdr:cNvSpPr/>
      </xdr:nvSpPr>
      <xdr:spPr>
        <a:xfrm>
          <a:off x="8675191" y="15240"/>
          <a:ext cx="834569" cy="64008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solidFill>
                <a:srgbClr val="FFFF00"/>
              </a:solidFill>
              <a:latin typeface="Lucida Bright" panose="02040602050505020304" pitchFamily="18" charset="0"/>
            </a:rPr>
            <a:t>Back</a:t>
          </a:r>
        </a:p>
      </xdr:txBody>
    </xdr:sp>
    <xdr:clientData/>
  </xdr:twoCellAnchor>
  <xdr:twoCellAnchor>
    <xdr:from>
      <xdr:col>4</xdr:col>
      <xdr:colOff>472985</xdr:colOff>
      <xdr:row>4</xdr:row>
      <xdr:rowOff>177436</xdr:rowOff>
    </xdr:from>
    <xdr:to>
      <xdr:col>4</xdr:col>
      <xdr:colOff>472985</xdr:colOff>
      <xdr:row>49</xdr:row>
      <xdr:rowOff>116477</xdr:rowOff>
    </xdr:to>
    <xdr:cxnSp macro="">
      <xdr:nvCxnSpPr>
        <xdr:cNvPr id="5" name="Straight Connector 4">
          <a:extLst>
            <a:ext uri="{FF2B5EF4-FFF2-40B4-BE49-F238E27FC236}">
              <a16:creationId xmlns:a16="http://schemas.microsoft.com/office/drawing/2014/main" id="{F7A11C77-CB56-4D22-90FA-3E876A3B9B73}"/>
            </a:ext>
          </a:extLst>
        </xdr:cNvPr>
        <xdr:cNvCxnSpPr/>
      </xdr:nvCxnSpPr>
      <xdr:spPr>
        <a:xfrm flipH="1">
          <a:off x="6431825" y="908956"/>
          <a:ext cx="0" cy="906780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1322916</xdr:colOff>
      <xdr:row>9</xdr:row>
      <xdr:rowOff>42333</xdr:rowOff>
    </xdr:from>
    <xdr:to>
      <xdr:col>3</xdr:col>
      <xdr:colOff>296334</xdr:colOff>
      <xdr:row>22</xdr:row>
      <xdr:rowOff>10583</xdr:rowOff>
    </xdr:to>
    <xdr:cxnSp macro="">
      <xdr:nvCxnSpPr>
        <xdr:cNvPr id="9" name="Straight Arrow Connector 8">
          <a:extLst>
            <a:ext uri="{FF2B5EF4-FFF2-40B4-BE49-F238E27FC236}">
              <a16:creationId xmlns:a16="http://schemas.microsoft.com/office/drawing/2014/main" id="{16A3F3F4-09E5-4EFA-BC31-A61483E5E88F}"/>
            </a:ext>
          </a:extLst>
        </xdr:cNvPr>
        <xdr:cNvCxnSpPr/>
      </xdr:nvCxnSpPr>
      <xdr:spPr>
        <a:xfrm>
          <a:off x="3624156" y="1688253"/>
          <a:ext cx="1663278" cy="234569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1005416</xdr:colOff>
      <xdr:row>17</xdr:row>
      <xdr:rowOff>158750</xdr:rowOff>
    </xdr:from>
    <xdr:to>
      <xdr:col>2</xdr:col>
      <xdr:colOff>867833</xdr:colOff>
      <xdr:row>24</xdr:row>
      <xdr:rowOff>116417</xdr:rowOff>
    </xdr:to>
    <xdr:cxnSp macro="">
      <xdr:nvCxnSpPr>
        <xdr:cNvPr id="10" name="Straight Arrow Connector 9">
          <a:extLst>
            <a:ext uri="{FF2B5EF4-FFF2-40B4-BE49-F238E27FC236}">
              <a16:creationId xmlns:a16="http://schemas.microsoft.com/office/drawing/2014/main" id="{006FBD33-F321-4CEC-8279-C8A6071022E9}"/>
            </a:ext>
          </a:extLst>
        </xdr:cNvPr>
        <xdr:cNvCxnSpPr/>
      </xdr:nvCxnSpPr>
      <xdr:spPr>
        <a:xfrm flipH="1">
          <a:off x="3306656" y="3267710"/>
          <a:ext cx="1241637" cy="123782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784860</xdr:colOff>
      <xdr:row>5</xdr:row>
      <xdr:rowOff>76200</xdr:rowOff>
    </xdr:from>
    <xdr:to>
      <xdr:col>14</xdr:col>
      <xdr:colOff>144780</xdr:colOff>
      <xdr:row>27</xdr:row>
      <xdr:rowOff>38100</xdr:rowOff>
    </xdr:to>
    <xdr:sp macro="" textlink="">
      <xdr:nvSpPr>
        <xdr:cNvPr id="11" name="TextBox 10">
          <a:extLst>
            <a:ext uri="{FF2B5EF4-FFF2-40B4-BE49-F238E27FC236}">
              <a16:creationId xmlns:a16="http://schemas.microsoft.com/office/drawing/2014/main" id="{5DA8C0D4-BA14-4B16-B35B-8AF44634F5B8}"/>
            </a:ext>
          </a:extLst>
        </xdr:cNvPr>
        <xdr:cNvSpPr txBox="1"/>
      </xdr:nvSpPr>
      <xdr:spPr>
        <a:xfrm>
          <a:off x="6743700" y="990600"/>
          <a:ext cx="5966460" cy="3992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Lucida Bright" panose="02040602050505020304" pitchFamily="18" charset="0"/>
            </a:rPr>
            <a:t>S = # of units purchased in the stock fund</a:t>
          </a:r>
        </a:p>
        <a:p>
          <a:r>
            <a:rPr lang="en-US" sz="1400">
              <a:latin typeface="Lucida Bright" panose="02040602050505020304" pitchFamily="18" charset="0"/>
            </a:rPr>
            <a:t>M = # of units purcased in the money market fund</a:t>
          </a:r>
        </a:p>
        <a:p>
          <a:endParaRPr lang="en-US" sz="1400">
            <a:latin typeface="Lucida Bright" panose="02040602050505020304" pitchFamily="18" charset="0"/>
          </a:endParaRPr>
        </a:p>
        <a:p>
          <a:r>
            <a:rPr lang="en-US" sz="1400">
              <a:latin typeface="Lucida Bright" panose="02040602050505020304" pitchFamily="18" charset="0"/>
            </a:rPr>
            <a:t>Since the risk index is 8 for each unit purchased in the stock fund and 3 for each unit purchased in the money market fund, the objective function that will minimize the total risk index for the portfolio is:</a:t>
          </a:r>
        </a:p>
        <a:p>
          <a:endParaRPr lang="en-US" sz="1400">
            <a:latin typeface="Lucida Bright" panose="02040602050505020304" pitchFamily="18" charset="0"/>
          </a:endParaRPr>
        </a:p>
        <a:p>
          <a:r>
            <a:rPr lang="en-US" sz="1400">
              <a:latin typeface="Lucida Bright" panose="02040602050505020304" pitchFamily="18" charset="0"/>
            </a:rPr>
            <a:t>Min 8S+3M Risk Index</a:t>
          </a:r>
        </a:p>
        <a:p>
          <a:endParaRPr lang="en-US" sz="1400">
            <a:latin typeface="Lucida Bright" panose="02040602050505020304" pitchFamily="18" charset="0"/>
          </a:endParaRPr>
        </a:p>
        <a:p>
          <a:r>
            <a:rPr lang="en-US" sz="1400">
              <a:latin typeface="Lucida Bright" panose="02040602050505020304" pitchFamily="18" charset="0"/>
            </a:rPr>
            <a:t>s.t.</a:t>
          </a:r>
        </a:p>
        <a:p>
          <a:endParaRPr lang="en-US" sz="1400">
            <a:latin typeface="Lucida Bright" panose="02040602050505020304" pitchFamily="18" charset="0"/>
          </a:endParaRPr>
        </a:p>
        <a:p>
          <a:r>
            <a:rPr lang="en-US" sz="1400">
              <a:latin typeface="Lucida Bright" panose="02040602050505020304" pitchFamily="18" charset="0"/>
            </a:rPr>
            <a:t>50S +100M ≤ 1,200,000 Funds available</a:t>
          </a:r>
        </a:p>
        <a:p>
          <a:endParaRPr lang="en-US" sz="1400">
            <a:latin typeface="Lucida Bright" panose="02040602050505020304" pitchFamily="18" charset="0"/>
          </a:endParaRPr>
        </a:p>
        <a:p>
          <a:r>
            <a:rPr lang="en-US" sz="1400">
              <a:latin typeface="Lucida Bright" panose="02040602050505020304" pitchFamily="18" charset="0"/>
            </a:rPr>
            <a:t>5S +4M ≥ 60,000 Annual Income</a:t>
          </a:r>
        </a:p>
        <a:p>
          <a:endParaRPr lang="en-US" sz="1400">
            <a:latin typeface="Lucida Bright" panose="02040602050505020304" pitchFamily="18" charset="0"/>
          </a:endParaRPr>
        </a:p>
        <a:p>
          <a:r>
            <a:rPr lang="en-US" sz="1400">
              <a:latin typeface="Lucida Bright" panose="02040602050505020304" pitchFamily="18" charset="0"/>
            </a:rPr>
            <a:t>M ≥ 3,000 Minimum units in money market</a:t>
          </a:r>
        </a:p>
        <a:p>
          <a:endParaRPr lang="en-US" sz="1400">
            <a:latin typeface="Lucida Bright" panose="02040602050505020304" pitchFamily="18" charset="0"/>
          </a:endParaRPr>
        </a:p>
        <a:p>
          <a:r>
            <a:rPr lang="en-US" sz="1400">
              <a:latin typeface="Lucida Bright" panose="02040602050505020304" pitchFamily="18" charset="0"/>
            </a:rPr>
            <a:t>S, M</a:t>
          </a:r>
          <a:r>
            <a:rPr lang="en-US" sz="1400" baseline="0">
              <a:latin typeface="Lucida Bright" panose="02040602050505020304" pitchFamily="18" charset="0"/>
            </a:rPr>
            <a:t> ≥ 0</a:t>
          </a:r>
          <a:endParaRPr lang="en-US" sz="1400">
            <a:latin typeface="Lucida Bright" panose="020406020505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99219</xdr:colOff>
      <xdr:row>1</xdr:row>
      <xdr:rowOff>128134</xdr:rowOff>
    </xdr:from>
    <xdr:to>
      <xdr:col>3</xdr:col>
      <xdr:colOff>333375</xdr:colOff>
      <xdr:row>8</xdr:row>
      <xdr:rowOff>31750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708819" y="318634"/>
          <a:ext cx="1453356" cy="1237116"/>
        </a:xfrm>
        <a:prstGeom prst="leftArrow">
          <a:avLst/>
        </a:prstGeom>
        <a:solidFill>
          <a:schemeClr val="accent3">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4</xdr:col>
      <xdr:colOff>539750</xdr:colOff>
      <xdr:row>1</xdr:row>
      <xdr:rowOff>142875</xdr:rowOff>
    </xdr:from>
    <xdr:to>
      <xdr:col>13</xdr:col>
      <xdr:colOff>530678</xdr:colOff>
      <xdr:row>7</xdr:row>
      <xdr:rowOff>63500</xdr:rowOff>
    </xdr:to>
    <xdr:sp macro="" textlink="">
      <xdr:nvSpPr>
        <xdr:cNvPr id="15" name="Rounded Rectangle 1">
          <a:extLst>
            <a:ext uri="{FF2B5EF4-FFF2-40B4-BE49-F238E27FC236}">
              <a16:creationId xmlns:a16="http://schemas.microsoft.com/office/drawing/2014/main" id="{00000000-0008-0000-0500-00000F000000}"/>
            </a:ext>
          </a:extLst>
        </xdr:cNvPr>
        <xdr:cNvSpPr/>
      </xdr:nvSpPr>
      <xdr:spPr>
        <a:xfrm>
          <a:off x="2989036" y="333375"/>
          <a:ext cx="5501821" cy="106362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Problem</a:t>
          </a:r>
          <a:r>
            <a:rPr lang="en-US" sz="3200" b="1">
              <a:solidFill>
                <a:schemeClr val="accent4">
                  <a:lumMod val="50000"/>
                </a:schemeClr>
              </a:solidFill>
              <a:latin typeface="Lucida Bright" panose="02040602050505020304" pitchFamily="18" charset="0"/>
            </a:rPr>
            <a:t> </a:t>
          </a:r>
          <a:r>
            <a:rPr lang="en-US" sz="3200" b="1">
              <a:solidFill>
                <a:srgbClr val="FF0000"/>
              </a:solidFill>
              <a:latin typeface="Lucida Bright" panose="02040602050505020304" pitchFamily="18" charset="0"/>
            </a:rPr>
            <a:t>4</a:t>
          </a:r>
          <a:r>
            <a:rPr lang="en-US" sz="3200" b="1">
              <a:solidFill>
                <a:schemeClr val="accent2">
                  <a:lumMod val="50000"/>
                </a:schemeClr>
              </a:solidFill>
              <a:latin typeface="Lucida Bright" panose="02040602050505020304" pitchFamily="18" charset="0"/>
            </a:rPr>
            <a:t> </a:t>
          </a:r>
          <a:r>
            <a:rPr lang="en-US" sz="3200" b="1">
              <a:solidFill>
                <a:schemeClr val="accent4">
                  <a:lumMod val="50000"/>
                </a:schemeClr>
              </a:solidFill>
              <a:latin typeface="Lucida Bright" panose="02040602050505020304" pitchFamily="18" charset="0"/>
            </a:rPr>
            <a:t> </a:t>
          </a:r>
        </a:p>
      </xdr:txBody>
    </xdr:sp>
    <xdr:clientData/>
  </xdr:twoCellAnchor>
  <xdr:twoCellAnchor>
    <xdr:from>
      <xdr:col>16</xdr:col>
      <xdr:colOff>117022</xdr:colOff>
      <xdr:row>1</xdr:row>
      <xdr:rowOff>28575</xdr:rowOff>
    </xdr:from>
    <xdr:to>
      <xdr:col>16</xdr:col>
      <xdr:colOff>117022</xdr:colOff>
      <xdr:row>53</xdr:row>
      <xdr:rowOff>142240</xdr:rowOff>
    </xdr:to>
    <xdr:cxnSp macro="">
      <xdr:nvCxnSpPr>
        <xdr:cNvPr id="20" name="Straight Connector 19">
          <a:extLst>
            <a:ext uri="{FF2B5EF4-FFF2-40B4-BE49-F238E27FC236}">
              <a16:creationId xmlns:a16="http://schemas.microsoft.com/office/drawing/2014/main" id="{00000000-0008-0000-0500-000014000000}"/>
            </a:ext>
          </a:extLst>
        </xdr:cNvPr>
        <xdr:cNvCxnSpPr/>
      </xdr:nvCxnSpPr>
      <xdr:spPr>
        <a:xfrm flipH="1">
          <a:off x="10131879" y="213632"/>
          <a:ext cx="0" cy="973663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290739</xdr:colOff>
      <xdr:row>2</xdr:row>
      <xdr:rowOff>149225</xdr:rowOff>
    </xdr:from>
    <xdr:to>
      <xdr:col>19</xdr:col>
      <xdr:colOff>239486</xdr:colOff>
      <xdr:row>6</xdr:row>
      <xdr:rowOff>119198</xdr:rowOff>
    </xdr:to>
    <xdr:sp macro="" textlink="">
      <xdr:nvSpPr>
        <xdr:cNvPr id="8" name="Rounded Rectangle 7">
          <a:extLst>
            <a:ext uri="{FF2B5EF4-FFF2-40B4-BE49-F238E27FC236}">
              <a16:creationId xmlns:a16="http://schemas.microsoft.com/office/drawing/2014/main" id="{00000000-0008-0000-0500-000008000000}"/>
            </a:ext>
          </a:extLst>
        </xdr:cNvPr>
        <xdr:cNvSpPr/>
      </xdr:nvSpPr>
      <xdr:spPr>
        <a:xfrm>
          <a:off x="10305596" y="519339"/>
          <a:ext cx="2844347" cy="710202"/>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Workspace</a:t>
          </a:r>
        </a:p>
      </xdr:txBody>
    </xdr:sp>
    <xdr:clientData/>
  </xdr:twoCellAnchor>
  <xdr:twoCellAnchor>
    <xdr:from>
      <xdr:col>1</xdr:col>
      <xdr:colOff>0</xdr:colOff>
      <xdr:row>9</xdr:row>
      <xdr:rowOff>185056</xdr:rowOff>
    </xdr:from>
    <xdr:to>
      <xdr:col>15</xdr:col>
      <xdr:colOff>468086</xdr:colOff>
      <xdr:row>39</xdr:row>
      <xdr:rowOff>32656</xdr:rowOff>
    </xdr:to>
    <xdr:sp macro="" textlink="">
      <xdr:nvSpPr>
        <xdr:cNvPr id="10" name="TextBox 9">
          <a:extLst>
            <a:ext uri="{FF2B5EF4-FFF2-40B4-BE49-F238E27FC236}">
              <a16:creationId xmlns:a16="http://schemas.microsoft.com/office/drawing/2014/main" id="{897D086E-E2D2-4DAD-8AF0-4CE334AE018C}"/>
            </a:ext>
          </a:extLst>
        </xdr:cNvPr>
        <xdr:cNvSpPr txBox="1"/>
      </xdr:nvSpPr>
      <xdr:spPr>
        <a:xfrm>
          <a:off x="620486" y="1850570"/>
          <a:ext cx="9241971" cy="539931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baseline="0">
              <a:solidFill>
                <a:schemeClr val="tx1"/>
              </a:solidFill>
              <a:latin typeface="Lucida Bright" panose="02040602050505020304" pitchFamily="18" charset="0"/>
            </a:rPr>
            <a:t>Binary</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Calculate the Max.objective function (Return) of this mathematical representation:</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Max: 50X1 + 80 X2 +90 X3 +120 X4 +110 X5 +40X6 +75X7</a:t>
          </a:r>
        </a:p>
        <a:p>
          <a:r>
            <a:rPr lang="en-US" sz="2000" b="0" baseline="0">
              <a:solidFill>
                <a:schemeClr val="tx1"/>
              </a:solidFill>
              <a:latin typeface="Lucida Bright" panose="02040602050505020304" pitchFamily="18" charset="0"/>
            </a:rPr>
            <a:t>st.</a:t>
          </a:r>
        </a:p>
        <a:p>
          <a:r>
            <a:rPr lang="en-US" sz="2000" b="0" baseline="0">
              <a:solidFill>
                <a:schemeClr val="tx1"/>
              </a:solidFill>
              <a:latin typeface="Lucida Bright" panose="02040602050505020304" pitchFamily="18" charset="0"/>
            </a:rPr>
            <a:t>X1+ X4 + X5 ≥ 2</a:t>
          </a:r>
        </a:p>
        <a:p>
          <a:r>
            <a:rPr lang="en-US" sz="2000" b="0" baseline="0">
              <a:solidFill>
                <a:schemeClr val="tx1"/>
              </a:solidFill>
              <a:latin typeface="Lucida Bright" panose="02040602050505020304" pitchFamily="18" charset="0"/>
            </a:rPr>
            <a:t>X2 + X3 ≤ 1</a:t>
          </a:r>
        </a:p>
        <a:p>
          <a:r>
            <a:rPr lang="en-US" sz="2000" b="0" baseline="0">
              <a:solidFill>
                <a:schemeClr val="tx1"/>
              </a:solidFill>
              <a:latin typeface="Lucida Bright" panose="02040602050505020304" pitchFamily="18" charset="0"/>
            </a:rPr>
            <a:t>X6 + X7 = 1</a:t>
          </a:r>
        </a:p>
        <a:p>
          <a:r>
            <a:rPr lang="en-US" sz="2000" b="0" baseline="0">
              <a:solidFill>
                <a:schemeClr val="tx1"/>
              </a:solidFill>
              <a:latin typeface="Lucida Bright" panose="02040602050505020304" pitchFamily="18" charset="0"/>
            </a:rPr>
            <a:t>480 X1+540X2+680X3+1,000X4 + 700X5 +510 X6 +900X7 ≤ 3,000</a:t>
          </a:r>
        </a:p>
        <a:p>
          <a:endParaRPr lang="en-US" sz="2000" b="0" baseline="0">
            <a:solidFill>
              <a:schemeClr val="tx1"/>
            </a:solidFill>
            <a:latin typeface="Lucida Bright" panose="02040602050505020304" pitchFamily="18" charset="0"/>
          </a:endParaRPr>
        </a:p>
        <a:p>
          <a:r>
            <a:rPr lang="en-US" sz="2000" b="0" baseline="0">
              <a:solidFill>
                <a:schemeClr val="tx1"/>
              </a:solidFill>
              <a:latin typeface="Lucida Bright" panose="02040602050505020304" pitchFamily="18" charset="0"/>
            </a:rPr>
            <a:t>X1, X2, X3, X4, X5, X6, X7 = binary</a:t>
          </a:r>
        </a:p>
        <a:p>
          <a:endParaRPr lang="en-US" sz="2000" b="0" baseline="0">
            <a:solidFill>
              <a:schemeClr val="tx1"/>
            </a:solidFill>
            <a:latin typeface="Lucida Bright" panose="02040602050505020304" pitchFamily="18" charset="0"/>
          </a:endParaRPr>
        </a:p>
      </xdr:txBody>
    </xdr:sp>
    <xdr:clientData/>
  </xdr:twoCellAnchor>
  <xdr:twoCellAnchor>
    <xdr:from>
      <xdr:col>19</xdr:col>
      <xdr:colOff>598714</xdr:colOff>
      <xdr:row>2</xdr:row>
      <xdr:rowOff>97972</xdr:rowOff>
    </xdr:from>
    <xdr:to>
      <xdr:col>20</xdr:col>
      <xdr:colOff>936172</xdr:colOff>
      <xdr:row>6</xdr:row>
      <xdr:rowOff>141514</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7C14B3B6-98D9-4870-B756-3C9932A6F569}"/>
            </a:ext>
          </a:extLst>
        </xdr:cNvPr>
        <xdr:cNvSpPr/>
      </xdr:nvSpPr>
      <xdr:spPr>
        <a:xfrm>
          <a:off x="13509171" y="468086"/>
          <a:ext cx="1513115" cy="7837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rgbClr val="002060"/>
              </a:solidFill>
            </a:rPr>
            <a:t>Check</a:t>
          </a: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10-24T01:16:02.463"/>
    </inkml:context>
    <inkml:brush xml:id="br0">
      <inkml:brushProperty name="width" value="0.35" units="cm"/>
      <inkml:brushProperty name="height" value="2.1" units="cm"/>
      <inkml:brushProperty name="color" value="#E71224"/>
      <inkml:brushProperty name="ignorePressure" value="1"/>
      <inkml:brushProperty name="inkEffects" value="pencil"/>
    </inkml:brush>
  </inkml:definitions>
  <inkml:trace contextRef="#ctx0" brushRef="#br0">0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showRowColHeaders="0" tabSelected="1" zoomScale="60" zoomScaleNormal="60" workbookViewId="0"/>
  </sheetViews>
  <sheetFormatPr defaultColWidth="9.140625" defaultRowHeight="15" x14ac:dyDescent="0.25"/>
  <cols>
    <col min="1" max="16384" width="9.140625" style="10"/>
  </cols>
  <sheetData>
    <row r="1" spans="1:1" x14ac:dyDescent="0.25">
      <c r="A1" s="10" t="s">
        <v>0</v>
      </c>
    </row>
    <row r="22" spans="5:11" x14ac:dyDescent="0.25">
      <c r="E22" s="135"/>
      <c r="F22" s="135"/>
      <c r="G22" s="135"/>
      <c r="H22" s="135"/>
      <c r="I22" s="135"/>
      <c r="J22" s="135"/>
      <c r="K22" s="135"/>
    </row>
    <row r="23" spans="5:11" x14ac:dyDescent="0.25">
      <c r="E23" s="135"/>
      <c r="F23" s="135"/>
      <c r="G23" s="135"/>
      <c r="H23" s="135"/>
      <c r="I23" s="135"/>
      <c r="J23" s="135"/>
      <c r="K23" s="135"/>
    </row>
    <row r="24" spans="5:11" x14ac:dyDescent="0.25">
      <c r="E24" s="135"/>
      <c r="F24" s="135"/>
      <c r="G24" s="135"/>
      <c r="H24" s="135"/>
      <c r="I24" s="135"/>
      <c r="J24" s="135"/>
      <c r="K24" s="135"/>
    </row>
    <row r="25" spans="5:11" x14ac:dyDescent="0.25">
      <c r="E25" s="135"/>
      <c r="F25" s="135"/>
      <c r="G25" s="135"/>
      <c r="H25" s="135"/>
      <c r="I25" s="135"/>
      <c r="J25" s="135"/>
      <c r="K25" s="135"/>
    </row>
    <row r="26" spans="5:11" x14ac:dyDescent="0.25">
      <c r="E26" s="135"/>
      <c r="F26" s="135"/>
      <c r="G26" s="135"/>
      <c r="H26" s="135"/>
      <c r="I26" s="135"/>
      <c r="J26" s="135"/>
      <c r="K26" s="135"/>
    </row>
    <row r="27" spans="5:11" x14ac:dyDescent="0.25">
      <c r="E27" s="135"/>
      <c r="F27" s="135"/>
      <c r="G27" s="135"/>
      <c r="H27" s="135"/>
      <c r="I27" s="135"/>
      <c r="J27" s="135"/>
      <c r="K27" s="135"/>
    </row>
    <row r="28" spans="5:11" x14ac:dyDescent="0.25">
      <c r="E28" s="135"/>
      <c r="F28" s="135"/>
      <c r="G28" s="135"/>
      <c r="H28" s="135"/>
      <c r="I28" s="135"/>
      <c r="J28" s="135"/>
      <c r="K28" s="135"/>
    </row>
    <row r="29" spans="5:11" x14ac:dyDescent="0.25">
      <c r="E29" s="135"/>
      <c r="F29" s="135"/>
      <c r="G29" s="135"/>
      <c r="H29" s="135"/>
      <c r="I29" s="135"/>
      <c r="J29" s="135"/>
      <c r="K29" s="135"/>
    </row>
  </sheetData>
  <sheetProtection algorithmName="SHA-512" hashValue="IfYkljUVDPGNwy3PCFRDYu9gTdCNPOOqGVGWaCKrc/O7FC8cOyoaPJTy68N3Z6yb6TvvOSUFrgMnps8z+Im1GQ==" saltValue="psoVvZHHPMXnXVf6iC1HPQ==" spinCount="100000" sheet="1" objects="1" scenarios="1"/>
  <mergeCells count="1">
    <mergeCell ref="E22:K29"/>
  </mergeCells>
  <pageMargins left="0.7" right="0.7" top="0.75" bottom="0.75" header="0.3" footer="0.3"/>
  <pageSetup scale="4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A63CC-569F-4EE2-B2D1-AB3B59CA6AFD}">
  <dimension ref="A1:G36"/>
  <sheetViews>
    <sheetView showGridLines="0" workbookViewId="0"/>
  </sheetViews>
  <sheetFormatPr defaultRowHeight="15" x14ac:dyDescent="0.25"/>
  <cols>
    <col min="1" max="1" width="2.28515625" customWidth="1"/>
    <col min="2" max="2" width="19.140625" bestFit="1" customWidth="1"/>
    <col min="3" max="3" width="14.42578125" bestFit="1" customWidth="1"/>
    <col min="4" max="4" width="13.7109375" bestFit="1" customWidth="1"/>
    <col min="5" max="5" width="14.28515625" bestFit="1" customWidth="1"/>
    <col min="6" max="6" width="11.42578125" bestFit="1" customWidth="1"/>
    <col min="7" max="7" width="12" bestFit="1" customWidth="1"/>
  </cols>
  <sheetData>
    <row r="1" spans="1:5" x14ac:dyDescent="0.25">
      <c r="A1" s="23" t="s">
        <v>24</v>
      </c>
    </row>
    <row r="2" spans="1:5" x14ac:dyDescent="0.25">
      <c r="A2" s="23" t="s">
        <v>141</v>
      </c>
    </row>
    <row r="3" spans="1:5" x14ac:dyDescent="0.25">
      <c r="A3" s="23" t="s">
        <v>142</v>
      </c>
    </row>
    <row r="4" spans="1:5" x14ac:dyDescent="0.25">
      <c r="A4" s="23" t="s">
        <v>25</v>
      </c>
    </row>
    <row r="5" spans="1:5" x14ac:dyDescent="0.25">
      <c r="A5" s="23" t="s">
        <v>26</v>
      </c>
    </row>
    <row r="6" spans="1:5" x14ac:dyDescent="0.25">
      <c r="A6" s="23"/>
      <c r="B6" t="s">
        <v>27</v>
      </c>
    </row>
    <row r="7" spans="1:5" x14ac:dyDescent="0.25">
      <c r="A7" s="23"/>
      <c r="B7" t="s">
        <v>101</v>
      </c>
    </row>
    <row r="8" spans="1:5" x14ac:dyDescent="0.25">
      <c r="A8" s="23"/>
      <c r="B8" t="s">
        <v>143</v>
      </c>
    </row>
    <row r="9" spans="1:5" x14ac:dyDescent="0.25">
      <c r="A9" s="23" t="s">
        <v>28</v>
      </c>
    </row>
    <row r="10" spans="1:5" x14ac:dyDescent="0.25">
      <c r="B10" t="s">
        <v>144</v>
      </c>
    </row>
    <row r="11" spans="1:5" x14ac:dyDescent="0.25">
      <c r="B11" t="s">
        <v>145</v>
      </c>
    </row>
    <row r="14" spans="1:5" ht="15.75" thickBot="1" x14ac:dyDescent="0.3">
      <c r="A14" t="s">
        <v>31</v>
      </c>
    </row>
    <row r="15" spans="1:5" ht="15.75" thickBot="1" x14ac:dyDescent="0.3">
      <c r="B15" s="127" t="s">
        <v>32</v>
      </c>
      <c r="C15" s="127" t="s">
        <v>33</v>
      </c>
      <c r="D15" s="127" t="s">
        <v>34</v>
      </c>
      <c r="E15" s="127" t="s">
        <v>35</v>
      </c>
    </row>
    <row r="16" spans="1:5" ht="15.75" thickBot="1" x14ac:dyDescent="0.3">
      <c r="B16" s="24" t="s">
        <v>146</v>
      </c>
      <c r="C16" s="24" t="s">
        <v>147</v>
      </c>
      <c r="D16" s="27">
        <v>0</v>
      </c>
      <c r="E16" s="27">
        <v>376.04166666666663</v>
      </c>
    </row>
    <row r="19" spans="1:7" ht="15.75" thickBot="1" x14ac:dyDescent="0.3">
      <c r="A19" t="s">
        <v>36</v>
      </c>
    </row>
    <row r="20" spans="1:7" ht="15.75" thickBot="1" x14ac:dyDescent="0.3">
      <c r="B20" s="127" t="s">
        <v>32</v>
      </c>
      <c r="C20" s="127" t="s">
        <v>33</v>
      </c>
      <c r="D20" s="127" t="s">
        <v>34</v>
      </c>
      <c r="E20" s="127" t="s">
        <v>35</v>
      </c>
      <c r="F20" s="127" t="s">
        <v>37</v>
      </c>
    </row>
    <row r="21" spans="1:7" x14ac:dyDescent="0.25">
      <c r="B21" s="26" t="s">
        <v>148</v>
      </c>
      <c r="C21" s="26" t="s">
        <v>149</v>
      </c>
      <c r="D21" s="128">
        <v>0</v>
      </c>
      <c r="E21" s="128">
        <v>0.52083333333333326</v>
      </c>
      <c r="F21" s="26" t="s">
        <v>174</v>
      </c>
    </row>
    <row r="22" spans="1:7" x14ac:dyDescent="0.25">
      <c r="B22" s="26" t="s">
        <v>150</v>
      </c>
      <c r="C22" s="26" t="s">
        <v>151</v>
      </c>
      <c r="D22" s="128">
        <v>0</v>
      </c>
      <c r="E22" s="128">
        <v>1</v>
      </c>
      <c r="F22" s="26" t="s">
        <v>174</v>
      </c>
    </row>
    <row r="23" spans="1:7" x14ac:dyDescent="0.25">
      <c r="B23" s="26" t="s">
        <v>152</v>
      </c>
      <c r="C23" s="26" t="s">
        <v>153</v>
      </c>
      <c r="D23" s="128">
        <v>0</v>
      </c>
      <c r="E23" s="128">
        <v>0</v>
      </c>
      <c r="F23" s="26" t="s">
        <v>174</v>
      </c>
    </row>
    <row r="24" spans="1:7" x14ac:dyDescent="0.25">
      <c r="B24" s="26" t="s">
        <v>154</v>
      </c>
      <c r="C24" s="26" t="s">
        <v>155</v>
      </c>
      <c r="D24" s="128">
        <v>0</v>
      </c>
      <c r="E24" s="128">
        <v>1</v>
      </c>
      <c r="F24" s="26" t="s">
        <v>174</v>
      </c>
    </row>
    <row r="25" spans="1:7" x14ac:dyDescent="0.25">
      <c r="B25" s="26" t="s">
        <v>156</v>
      </c>
      <c r="C25" s="26" t="s">
        <v>157</v>
      </c>
      <c r="D25" s="128">
        <v>0</v>
      </c>
      <c r="E25" s="128">
        <v>1</v>
      </c>
      <c r="F25" s="26" t="s">
        <v>174</v>
      </c>
    </row>
    <row r="26" spans="1:7" x14ac:dyDescent="0.25">
      <c r="B26" s="26" t="s">
        <v>158</v>
      </c>
      <c r="C26" s="26" t="s">
        <v>159</v>
      </c>
      <c r="D26" s="128">
        <v>0</v>
      </c>
      <c r="E26" s="128">
        <v>1</v>
      </c>
      <c r="F26" s="26" t="s">
        <v>174</v>
      </c>
    </row>
    <row r="27" spans="1:7" ht="15.75" thickBot="1" x14ac:dyDescent="0.3">
      <c r="B27" s="24" t="s">
        <v>160</v>
      </c>
      <c r="C27" s="24" t="s">
        <v>161</v>
      </c>
      <c r="D27" s="129">
        <v>0</v>
      </c>
      <c r="E27" s="129">
        <v>0</v>
      </c>
      <c r="F27" s="24" t="s">
        <v>174</v>
      </c>
    </row>
    <row r="30" spans="1:7" ht="15.75" thickBot="1" x14ac:dyDescent="0.3">
      <c r="A30" t="s">
        <v>21</v>
      </c>
    </row>
    <row r="31" spans="1:7" ht="15.75" thickBot="1" x14ac:dyDescent="0.3">
      <c r="B31" s="127" t="s">
        <v>32</v>
      </c>
      <c r="C31" s="127" t="s">
        <v>33</v>
      </c>
      <c r="D31" s="127" t="s">
        <v>38</v>
      </c>
      <c r="E31" s="127" t="s">
        <v>39</v>
      </c>
      <c r="F31" s="127" t="s">
        <v>40</v>
      </c>
      <c r="G31" s="127" t="s">
        <v>41</v>
      </c>
    </row>
    <row r="32" spans="1:7" x14ac:dyDescent="0.25">
      <c r="B32" s="26" t="s">
        <v>162</v>
      </c>
      <c r="C32" s="26" t="s">
        <v>163</v>
      </c>
      <c r="D32" s="28">
        <v>2.520833333333333</v>
      </c>
      <c r="E32" s="26" t="s">
        <v>164</v>
      </c>
      <c r="F32" s="26" t="s">
        <v>44</v>
      </c>
      <c r="G32" s="28">
        <v>0.52083333333333304</v>
      </c>
    </row>
    <row r="33" spans="2:7" x14ac:dyDescent="0.25">
      <c r="B33" s="26" t="s">
        <v>165</v>
      </c>
      <c r="C33" s="26" t="s">
        <v>166</v>
      </c>
      <c r="D33" s="28">
        <v>1</v>
      </c>
      <c r="E33" s="26" t="s">
        <v>167</v>
      </c>
      <c r="F33" s="26" t="s">
        <v>102</v>
      </c>
      <c r="G33" s="26">
        <v>0</v>
      </c>
    </row>
    <row r="34" spans="2:7" x14ac:dyDescent="0.25">
      <c r="B34" s="26" t="s">
        <v>168</v>
      </c>
      <c r="C34" s="26" t="s">
        <v>169</v>
      </c>
      <c r="D34" s="28">
        <v>1</v>
      </c>
      <c r="E34" s="26" t="s">
        <v>170</v>
      </c>
      <c r="F34" s="26" t="s">
        <v>102</v>
      </c>
      <c r="G34" s="26">
        <v>0</v>
      </c>
    </row>
    <row r="35" spans="2:7" x14ac:dyDescent="0.25">
      <c r="B35" s="26" t="s">
        <v>171</v>
      </c>
      <c r="C35" s="26" t="s">
        <v>60</v>
      </c>
      <c r="D35" s="130">
        <v>3000</v>
      </c>
      <c r="E35" s="26" t="s">
        <v>172</v>
      </c>
      <c r="F35" s="26" t="s">
        <v>102</v>
      </c>
      <c r="G35" s="26">
        <v>0</v>
      </c>
    </row>
    <row r="36" spans="2:7" ht="15.75" thickBot="1" x14ac:dyDescent="0.3">
      <c r="B36" s="24" t="s">
        <v>173</v>
      </c>
      <c r="C36" s="24"/>
      <c r="D36" s="24"/>
      <c r="E36" s="24"/>
      <c r="F36" s="24"/>
      <c r="G36" s="2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429F7-3D2C-48AB-B0A0-093D8BF425E1}">
  <dimension ref="A1:G36"/>
  <sheetViews>
    <sheetView showGridLines="0" workbookViewId="0"/>
  </sheetViews>
  <sheetFormatPr defaultRowHeight="15" x14ac:dyDescent="0.25"/>
  <cols>
    <col min="1" max="1" width="2.28515625" customWidth="1"/>
    <col min="2" max="2" width="19.140625" bestFit="1" customWidth="1"/>
    <col min="3" max="3" width="14.42578125" bestFit="1" customWidth="1"/>
    <col min="4" max="4" width="13.7109375" bestFit="1" customWidth="1"/>
    <col min="5" max="5" width="14.28515625" bestFit="1" customWidth="1"/>
    <col min="6" max="6" width="11.42578125" bestFit="1" customWidth="1"/>
    <col min="7" max="7" width="5.42578125" bestFit="1" customWidth="1"/>
  </cols>
  <sheetData>
    <row r="1" spans="1:5" x14ac:dyDescent="0.25">
      <c r="A1" s="23" t="s">
        <v>24</v>
      </c>
    </row>
    <row r="2" spans="1:5" x14ac:dyDescent="0.25">
      <c r="A2" s="23" t="s">
        <v>141</v>
      </c>
    </row>
    <row r="3" spans="1:5" x14ac:dyDescent="0.25">
      <c r="A3" s="23" t="s">
        <v>175</v>
      </c>
    </row>
    <row r="4" spans="1:5" x14ac:dyDescent="0.25">
      <c r="A4" s="23" t="s">
        <v>25</v>
      </c>
    </row>
    <row r="5" spans="1:5" x14ac:dyDescent="0.25">
      <c r="A5" s="23" t="s">
        <v>26</v>
      </c>
    </row>
    <row r="6" spans="1:5" x14ac:dyDescent="0.25">
      <c r="A6" s="23"/>
      <c r="B6" t="s">
        <v>27</v>
      </c>
    </row>
    <row r="7" spans="1:5" x14ac:dyDescent="0.25">
      <c r="A7" s="23"/>
      <c r="B7" t="s">
        <v>176</v>
      </c>
    </row>
    <row r="8" spans="1:5" x14ac:dyDescent="0.25">
      <c r="A8" s="23"/>
      <c r="B8" t="s">
        <v>143</v>
      </c>
    </row>
    <row r="9" spans="1:5" x14ac:dyDescent="0.25">
      <c r="A9" s="23" t="s">
        <v>28</v>
      </c>
    </row>
    <row r="10" spans="1:5" x14ac:dyDescent="0.25">
      <c r="B10" t="s">
        <v>144</v>
      </c>
    </row>
    <row r="11" spans="1:5" x14ac:dyDescent="0.25">
      <c r="B11" t="s">
        <v>145</v>
      </c>
    </row>
    <row r="14" spans="1:5" ht="15.75" thickBot="1" x14ac:dyDescent="0.3">
      <c r="A14" t="s">
        <v>31</v>
      </c>
    </row>
    <row r="15" spans="1:5" ht="15.75" thickBot="1" x14ac:dyDescent="0.3">
      <c r="B15" s="127" t="s">
        <v>32</v>
      </c>
      <c r="C15" s="127" t="s">
        <v>33</v>
      </c>
      <c r="D15" s="127" t="s">
        <v>34</v>
      </c>
      <c r="E15" s="127" t="s">
        <v>35</v>
      </c>
    </row>
    <row r="16" spans="1:5" ht="15.75" thickBot="1" x14ac:dyDescent="0.3">
      <c r="B16" s="24" t="s">
        <v>146</v>
      </c>
      <c r="C16" s="24" t="s">
        <v>147</v>
      </c>
      <c r="D16" s="27">
        <v>376.04166666666663</v>
      </c>
      <c r="E16" s="27">
        <v>376.04166666666663</v>
      </c>
    </row>
    <row r="19" spans="1:7" ht="15.75" thickBot="1" x14ac:dyDescent="0.3">
      <c r="A19" t="s">
        <v>36</v>
      </c>
    </row>
    <row r="20" spans="1:7" ht="15.75" thickBot="1" x14ac:dyDescent="0.3">
      <c r="B20" s="127" t="s">
        <v>32</v>
      </c>
      <c r="C20" s="127" t="s">
        <v>33</v>
      </c>
      <c r="D20" s="127" t="s">
        <v>34</v>
      </c>
      <c r="E20" s="127" t="s">
        <v>35</v>
      </c>
      <c r="F20" s="127" t="s">
        <v>37</v>
      </c>
    </row>
    <row r="21" spans="1:7" x14ac:dyDescent="0.25">
      <c r="B21" s="26" t="s">
        <v>148</v>
      </c>
      <c r="C21" s="26" t="s">
        <v>149</v>
      </c>
      <c r="D21" s="128">
        <v>0.52083333333333326</v>
      </c>
      <c r="E21" s="128">
        <v>0.52083333333333326</v>
      </c>
      <c r="F21" s="26" t="s">
        <v>174</v>
      </c>
    </row>
    <row r="22" spans="1:7" x14ac:dyDescent="0.25">
      <c r="B22" s="26" t="s">
        <v>150</v>
      </c>
      <c r="C22" s="26" t="s">
        <v>151</v>
      </c>
      <c r="D22" s="128">
        <v>1</v>
      </c>
      <c r="E22" s="128">
        <v>1</v>
      </c>
      <c r="F22" s="26" t="s">
        <v>174</v>
      </c>
    </row>
    <row r="23" spans="1:7" x14ac:dyDescent="0.25">
      <c r="B23" s="26" t="s">
        <v>152</v>
      </c>
      <c r="C23" s="26" t="s">
        <v>153</v>
      </c>
      <c r="D23" s="128">
        <v>0</v>
      </c>
      <c r="E23" s="128">
        <v>0</v>
      </c>
      <c r="F23" s="26" t="s">
        <v>174</v>
      </c>
    </row>
    <row r="24" spans="1:7" x14ac:dyDescent="0.25">
      <c r="B24" s="26" t="s">
        <v>154</v>
      </c>
      <c r="C24" s="26" t="s">
        <v>155</v>
      </c>
      <c r="D24" s="128">
        <v>1</v>
      </c>
      <c r="E24" s="128">
        <v>1</v>
      </c>
      <c r="F24" s="26" t="s">
        <v>174</v>
      </c>
    </row>
    <row r="25" spans="1:7" x14ac:dyDescent="0.25">
      <c r="B25" s="26" t="s">
        <v>156</v>
      </c>
      <c r="C25" s="26" t="s">
        <v>157</v>
      </c>
      <c r="D25" s="128">
        <v>1</v>
      </c>
      <c r="E25" s="128">
        <v>1</v>
      </c>
      <c r="F25" s="26" t="s">
        <v>174</v>
      </c>
    </row>
    <row r="26" spans="1:7" x14ac:dyDescent="0.25">
      <c r="B26" s="26" t="s">
        <v>158</v>
      </c>
      <c r="C26" s="26" t="s">
        <v>159</v>
      </c>
      <c r="D26" s="128">
        <v>1</v>
      </c>
      <c r="E26" s="128">
        <v>1</v>
      </c>
      <c r="F26" s="26" t="s">
        <v>174</v>
      </c>
    </row>
    <row r="27" spans="1:7" ht="15.75" thickBot="1" x14ac:dyDescent="0.3">
      <c r="B27" s="24" t="s">
        <v>160</v>
      </c>
      <c r="C27" s="24" t="s">
        <v>161</v>
      </c>
      <c r="D27" s="129">
        <v>0</v>
      </c>
      <c r="E27" s="129">
        <v>0</v>
      </c>
      <c r="F27" s="24" t="s">
        <v>174</v>
      </c>
    </row>
    <row r="30" spans="1:7" ht="15.75" thickBot="1" x14ac:dyDescent="0.3">
      <c r="A30" t="s">
        <v>21</v>
      </c>
    </row>
    <row r="31" spans="1:7" ht="15.75" thickBot="1" x14ac:dyDescent="0.3">
      <c r="B31" s="127" t="s">
        <v>32</v>
      </c>
      <c r="C31" s="127" t="s">
        <v>33</v>
      </c>
      <c r="D31" s="127" t="s">
        <v>38</v>
      </c>
      <c r="E31" s="127" t="s">
        <v>39</v>
      </c>
      <c r="F31" s="127" t="s">
        <v>40</v>
      </c>
      <c r="G31" s="127" t="s">
        <v>41</v>
      </c>
    </row>
    <row r="32" spans="1:7" x14ac:dyDescent="0.25">
      <c r="B32" s="26" t="s">
        <v>162</v>
      </c>
      <c r="C32" s="26" t="s">
        <v>163</v>
      </c>
      <c r="D32" s="133">
        <v>2.520833333333333</v>
      </c>
      <c r="E32" s="26" t="s">
        <v>164</v>
      </c>
      <c r="F32" s="26" t="s">
        <v>44</v>
      </c>
      <c r="G32" s="133">
        <v>0.52083333333333304</v>
      </c>
    </row>
    <row r="33" spans="2:7" x14ac:dyDescent="0.25">
      <c r="B33" s="26" t="s">
        <v>165</v>
      </c>
      <c r="C33" s="26" t="s">
        <v>166</v>
      </c>
      <c r="D33" s="133">
        <v>1</v>
      </c>
      <c r="E33" s="26" t="s">
        <v>167</v>
      </c>
      <c r="F33" s="26" t="s">
        <v>102</v>
      </c>
      <c r="G33" s="26">
        <v>0</v>
      </c>
    </row>
    <row r="34" spans="2:7" x14ac:dyDescent="0.25">
      <c r="B34" s="26" t="s">
        <v>168</v>
      </c>
      <c r="C34" s="26" t="s">
        <v>169</v>
      </c>
      <c r="D34" s="133">
        <v>1</v>
      </c>
      <c r="E34" s="26" t="s">
        <v>170</v>
      </c>
      <c r="F34" s="26" t="s">
        <v>102</v>
      </c>
      <c r="G34" s="26">
        <v>0</v>
      </c>
    </row>
    <row r="35" spans="2:7" x14ac:dyDescent="0.25">
      <c r="B35" s="26" t="s">
        <v>171</v>
      </c>
      <c r="C35" s="26" t="s">
        <v>60</v>
      </c>
      <c r="D35" s="130">
        <v>3000</v>
      </c>
      <c r="E35" s="26" t="s">
        <v>172</v>
      </c>
      <c r="F35" s="26" t="s">
        <v>102</v>
      </c>
      <c r="G35" s="26">
        <v>0</v>
      </c>
    </row>
    <row r="36" spans="2:7" ht="15.75" thickBot="1" x14ac:dyDescent="0.3">
      <c r="B36" s="24" t="s">
        <v>173</v>
      </c>
      <c r="C36" s="24"/>
      <c r="D36" s="24"/>
      <c r="E36" s="24"/>
      <c r="F36" s="24"/>
      <c r="G36" s="2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BEBC-1ED5-4410-B21D-0BFDBBF1260B}">
  <dimension ref="A1:G36"/>
  <sheetViews>
    <sheetView showGridLines="0" workbookViewId="0"/>
  </sheetViews>
  <sheetFormatPr defaultRowHeight="15" x14ac:dyDescent="0.25"/>
  <cols>
    <col min="1" max="1" width="2.28515625" customWidth="1"/>
    <col min="2" max="2" width="19.140625" bestFit="1" customWidth="1"/>
    <col min="3" max="3" width="14.42578125" bestFit="1" customWidth="1"/>
    <col min="4" max="4" width="13.7109375" bestFit="1" customWidth="1"/>
    <col min="5" max="5" width="14.28515625" bestFit="1" customWidth="1"/>
    <col min="6" max="6" width="11.42578125" bestFit="1" customWidth="1"/>
    <col min="7" max="7" width="5.42578125" bestFit="1" customWidth="1"/>
  </cols>
  <sheetData>
    <row r="1" spans="1:5" x14ac:dyDescent="0.25">
      <c r="A1" s="23" t="s">
        <v>24</v>
      </c>
    </row>
    <row r="2" spans="1:5" x14ac:dyDescent="0.25">
      <c r="A2" s="23" t="s">
        <v>141</v>
      </c>
    </row>
    <row r="3" spans="1:5" x14ac:dyDescent="0.25">
      <c r="A3" s="23" t="s">
        <v>177</v>
      </c>
    </row>
    <row r="4" spans="1:5" x14ac:dyDescent="0.25">
      <c r="A4" s="23" t="s">
        <v>25</v>
      </c>
    </row>
    <row r="5" spans="1:5" x14ac:dyDescent="0.25">
      <c r="A5" s="23" t="s">
        <v>26</v>
      </c>
    </row>
    <row r="6" spans="1:5" x14ac:dyDescent="0.25">
      <c r="A6" s="23"/>
      <c r="B6" t="s">
        <v>27</v>
      </c>
    </row>
    <row r="7" spans="1:5" x14ac:dyDescent="0.25">
      <c r="A7" s="23"/>
      <c r="B7" t="s">
        <v>178</v>
      </c>
    </row>
    <row r="8" spans="1:5" x14ac:dyDescent="0.25">
      <c r="A8" s="23"/>
      <c r="B8" t="s">
        <v>179</v>
      </c>
    </row>
    <row r="9" spans="1:5" x14ac:dyDescent="0.25">
      <c r="A9" s="23" t="s">
        <v>28</v>
      </c>
    </row>
    <row r="10" spans="1:5" x14ac:dyDescent="0.25">
      <c r="B10" t="s">
        <v>144</v>
      </c>
    </row>
    <row r="11" spans="1:5" x14ac:dyDescent="0.25">
      <c r="B11" t="s">
        <v>180</v>
      </c>
    </row>
    <row r="14" spans="1:5" ht="15.75" thickBot="1" x14ac:dyDescent="0.3">
      <c r="A14" t="s">
        <v>31</v>
      </c>
    </row>
    <row r="15" spans="1:5" ht="15.75" thickBot="1" x14ac:dyDescent="0.3">
      <c r="B15" s="127" t="s">
        <v>32</v>
      </c>
      <c r="C15" s="127" t="s">
        <v>33</v>
      </c>
      <c r="D15" s="127" t="s">
        <v>34</v>
      </c>
      <c r="E15" s="127" t="s">
        <v>35</v>
      </c>
    </row>
    <row r="16" spans="1:5" ht="15.75" thickBot="1" x14ac:dyDescent="0.3">
      <c r="B16" s="24" t="s">
        <v>146</v>
      </c>
      <c r="C16" s="24" t="s">
        <v>147</v>
      </c>
      <c r="D16" s="27">
        <v>376.04166666666663</v>
      </c>
      <c r="E16" s="27">
        <v>360</v>
      </c>
    </row>
    <row r="19" spans="1:7" ht="15.75" thickBot="1" x14ac:dyDescent="0.3">
      <c r="A19" t="s">
        <v>36</v>
      </c>
    </row>
    <row r="20" spans="1:7" ht="15.75" thickBot="1" x14ac:dyDescent="0.3">
      <c r="B20" s="127" t="s">
        <v>32</v>
      </c>
      <c r="C20" s="127" t="s">
        <v>33</v>
      </c>
      <c r="D20" s="127" t="s">
        <v>34</v>
      </c>
      <c r="E20" s="127" t="s">
        <v>35</v>
      </c>
      <c r="F20" s="127" t="s">
        <v>37</v>
      </c>
    </row>
    <row r="21" spans="1:7" x14ac:dyDescent="0.25">
      <c r="B21" s="26" t="s">
        <v>148</v>
      </c>
      <c r="C21" s="26" t="s">
        <v>149</v>
      </c>
      <c r="D21" s="128">
        <v>0.52083333333333326</v>
      </c>
      <c r="E21" s="128">
        <v>0</v>
      </c>
      <c r="F21" s="26" t="s">
        <v>174</v>
      </c>
    </row>
    <row r="22" spans="1:7" x14ac:dyDescent="0.25">
      <c r="B22" s="26" t="s">
        <v>150</v>
      </c>
      <c r="C22" s="26" t="s">
        <v>151</v>
      </c>
      <c r="D22" s="128">
        <v>1</v>
      </c>
      <c r="E22" s="128">
        <v>0</v>
      </c>
      <c r="F22" s="26" t="s">
        <v>174</v>
      </c>
    </row>
    <row r="23" spans="1:7" x14ac:dyDescent="0.25">
      <c r="B23" s="26" t="s">
        <v>152</v>
      </c>
      <c r="C23" s="26" t="s">
        <v>153</v>
      </c>
      <c r="D23" s="128">
        <v>0</v>
      </c>
      <c r="E23" s="128">
        <v>1</v>
      </c>
      <c r="F23" s="26" t="s">
        <v>174</v>
      </c>
    </row>
    <row r="24" spans="1:7" x14ac:dyDescent="0.25">
      <c r="B24" s="26" t="s">
        <v>154</v>
      </c>
      <c r="C24" s="26" t="s">
        <v>155</v>
      </c>
      <c r="D24" s="128">
        <v>1</v>
      </c>
      <c r="E24" s="128">
        <v>1</v>
      </c>
      <c r="F24" s="26" t="s">
        <v>174</v>
      </c>
    </row>
    <row r="25" spans="1:7" x14ac:dyDescent="0.25">
      <c r="B25" s="26" t="s">
        <v>156</v>
      </c>
      <c r="C25" s="26" t="s">
        <v>157</v>
      </c>
      <c r="D25" s="128">
        <v>1</v>
      </c>
      <c r="E25" s="128">
        <v>1</v>
      </c>
      <c r="F25" s="26" t="s">
        <v>174</v>
      </c>
    </row>
    <row r="26" spans="1:7" x14ac:dyDescent="0.25">
      <c r="B26" s="26" t="s">
        <v>158</v>
      </c>
      <c r="C26" s="26" t="s">
        <v>159</v>
      </c>
      <c r="D26" s="128">
        <v>1</v>
      </c>
      <c r="E26" s="128">
        <v>1</v>
      </c>
      <c r="F26" s="26" t="s">
        <v>174</v>
      </c>
    </row>
    <row r="27" spans="1:7" ht="15.75" thickBot="1" x14ac:dyDescent="0.3">
      <c r="B27" s="24" t="s">
        <v>160</v>
      </c>
      <c r="C27" s="24" t="s">
        <v>161</v>
      </c>
      <c r="D27" s="129">
        <v>0</v>
      </c>
      <c r="E27" s="129">
        <v>0</v>
      </c>
      <c r="F27" s="24" t="s">
        <v>174</v>
      </c>
    </row>
    <row r="30" spans="1:7" ht="15.75" thickBot="1" x14ac:dyDescent="0.3">
      <c r="A30" t="s">
        <v>21</v>
      </c>
    </row>
    <row r="31" spans="1:7" ht="15.75" thickBot="1" x14ac:dyDescent="0.3">
      <c r="B31" s="127" t="s">
        <v>32</v>
      </c>
      <c r="C31" s="127" t="s">
        <v>33</v>
      </c>
      <c r="D31" s="127" t="s">
        <v>38</v>
      </c>
      <c r="E31" s="127" t="s">
        <v>39</v>
      </c>
      <c r="F31" s="127" t="s">
        <v>40</v>
      </c>
      <c r="G31" s="127" t="s">
        <v>41</v>
      </c>
    </row>
    <row r="32" spans="1:7" x14ac:dyDescent="0.25">
      <c r="B32" s="26" t="s">
        <v>162</v>
      </c>
      <c r="C32" s="26" t="s">
        <v>163</v>
      </c>
      <c r="D32" s="133">
        <v>2</v>
      </c>
      <c r="E32" s="26" t="s">
        <v>164</v>
      </c>
      <c r="F32" s="26" t="s">
        <v>102</v>
      </c>
      <c r="G32" s="133">
        <v>0</v>
      </c>
    </row>
    <row r="33" spans="2:7" x14ac:dyDescent="0.25">
      <c r="B33" s="26" t="s">
        <v>165</v>
      </c>
      <c r="C33" s="26" t="s">
        <v>166</v>
      </c>
      <c r="D33" s="133">
        <v>1</v>
      </c>
      <c r="E33" s="26" t="s">
        <v>167</v>
      </c>
      <c r="F33" s="26" t="s">
        <v>102</v>
      </c>
      <c r="G33" s="26">
        <v>0</v>
      </c>
    </row>
    <row r="34" spans="2:7" x14ac:dyDescent="0.25">
      <c r="B34" s="26" t="s">
        <v>168</v>
      </c>
      <c r="C34" s="26" t="s">
        <v>169</v>
      </c>
      <c r="D34" s="133">
        <v>1</v>
      </c>
      <c r="E34" s="26" t="s">
        <v>170</v>
      </c>
      <c r="F34" s="26" t="s">
        <v>102</v>
      </c>
      <c r="G34" s="26">
        <v>0</v>
      </c>
    </row>
    <row r="35" spans="2:7" x14ac:dyDescent="0.25">
      <c r="B35" s="26" t="s">
        <v>171</v>
      </c>
      <c r="C35" s="26" t="s">
        <v>60</v>
      </c>
      <c r="D35" s="130">
        <v>2890</v>
      </c>
      <c r="E35" s="26" t="s">
        <v>172</v>
      </c>
      <c r="F35" s="26" t="s">
        <v>44</v>
      </c>
      <c r="G35" s="26">
        <v>110</v>
      </c>
    </row>
    <row r="36" spans="2:7" ht="15.75" thickBot="1" x14ac:dyDescent="0.3">
      <c r="B36" s="24" t="s">
        <v>173</v>
      </c>
      <c r="C36" s="24"/>
      <c r="D36" s="24"/>
      <c r="E36" s="24"/>
      <c r="F36" s="24"/>
      <c r="G36" s="2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L13:W46"/>
  <sheetViews>
    <sheetView zoomScale="70" zoomScaleNormal="70" workbookViewId="0"/>
  </sheetViews>
  <sheetFormatPr defaultColWidth="9.140625" defaultRowHeight="15" x14ac:dyDescent="0.25"/>
  <cols>
    <col min="1" max="11" width="9.140625" style="8"/>
    <col min="12" max="12" width="27.85546875" style="8" customWidth="1"/>
    <col min="13" max="13" width="9.28515625" style="8" customWidth="1"/>
    <col min="14" max="14" width="9.42578125" style="8" customWidth="1"/>
    <col min="15" max="15" width="8.140625" style="8" customWidth="1"/>
    <col min="16" max="16" width="8.7109375" style="8" customWidth="1"/>
    <col min="17" max="17" width="7.5703125" style="8" customWidth="1"/>
    <col min="18" max="18" width="6.85546875" style="8" customWidth="1"/>
    <col min="19" max="19" width="7.28515625" style="8" customWidth="1"/>
    <col min="20" max="20" width="16.140625" style="8" customWidth="1"/>
    <col min="21" max="21" width="14.7109375" style="8" customWidth="1"/>
    <col min="22" max="22" width="14.140625" style="8" customWidth="1"/>
    <col min="23" max="23" width="12.5703125" style="8" customWidth="1"/>
    <col min="24" max="16384" width="9.140625" style="8"/>
  </cols>
  <sheetData>
    <row r="13" spans="12:20" ht="26.25" x14ac:dyDescent="0.25">
      <c r="L13" s="52" t="s">
        <v>78</v>
      </c>
      <c r="M13" s="48" t="s">
        <v>45</v>
      </c>
      <c r="N13" s="48" t="s">
        <v>46</v>
      </c>
      <c r="O13" s="48" t="s">
        <v>79</v>
      </c>
      <c r="P13" s="48" t="s">
        <v>80</v>
      </c>
      <c r="Q13" s="48" t="s">
        <v>81</v>
      </c>
      <c r="R13" s="48" t="s">
        <v>82</v>
      </c>
      <c r="S13" s="48" t="s">
        <v>83</v>
      </c>
    </row>
    <row r="14" spans="12:20" ht="29.25" x14ac:dyDescent="0.25">
      <c r="L14" s="52" t="s">
        <v>84</v>
      </c>
      <c r="M14" s="88">
        <v>0</v>
      </c>
      <c r="N14" s="88">
        <v>0</v>
      </c>
      <c r="O14" s="88">
        <v>1</v>
      </c>
      <c r="P14" s="88">
        <v>1</v>
      </c>
      <c r="Q14" s="88">
        <v>1</v>
      </c>
      <c r="R14" s="88">
        <v>1</v>
      </c>
      <c r="S14" s="88">
        <v>0</v>
      </c>
      <c r="T14" s="49" t="s">
        <v>85</v>
      </c>
    </row>
    <row r="15" spans="12:20" ht="26.25" x14ac:dyDescent="0.25">
      <c r="L15" s="107" t="s">
        <v>85</v>
      </c>
      <c r="M15" s="108">
        <v>50</v>
      </c>
      <c r="N15" s="108">
        <v>80</v>
      </c>
      <c r="O15" s="108">
        <v>90</v>
      </c>
      <c r="P15" s="108">
        <v>120</v>
      </c>
      <c r="Q15" s="108">
        <v>110</v>
      </c>
      <c r="R15" s="108">
        <v>40</v>
      </c>
      <c r="S15" s="108">
        <v>75</v>
      </c>
      <c r="T15" s="84">
        <f>SUMPRODUCT(M14:S14,M15:S15)</f>
        <v>360</v>
      </c>
    </row>
    <row r="18" spans="12:23" x14ac:dyDescent="0.25">
      <c r="L18" s="156" t="s">
        <v>21</v>
      </c>
    </row>
    <row r="19" spans="12:23" ht="22.5" x14ac:dyDescent="0.25">
      <c r="L19" s="157"/>
      <c r="U19" s="48" t="s">
        <v>60</v>
      </c>
      <c r="V19" s="48" t="s">
        <v>89</v>
      </c>
      <c r="W19" s="48" t="s">
        <v>75</v>
      </c>
    </row>
    <row r="20" spans="12:23" ht="30" customHeight="1" x14ac:dyDescent="0.25">
      <c r="L20" s="52" t="s">
        <v>86</v>
      </c>
      <c r="M20" s="48">
        <v>1</v>
      </c>
      <c r="N20" s="48"/>
      <c r="O20" s="48"/>
      <c r="P20" s="48">
        <v>1</v>
      </c>
      <c r="Q20" s="48">
        <v>1</v>
      </c>
      <c r="R20" s="48"/>
      <c r="S20" s="48"/>
      <c r="U20" s="131">
        <f>SUMPRODUCT(M14:S14,M20:S20)</f>
        <v>2</v>
      </c>
      <c r="V20" s="50" t="s">
        <v>76</v>
      </c>
      <c r="W20" s="48">
        <v>2</v>
      </c>
    </row>
    <row r="21" spans="12:23" ht="28.15" customHeight="1" x14ac:dyDescent="0.25">
      <c r="L21" s="52" t="s">
        <v>87</v>
      </c>
      <c r="M21" s="48"/>
      <c r="N21" s="48">
        <v>1</v>
      </c>
      <c r="O21" s="48">
        <v>1</v>
      </c>
      <c r="P21" s="48"/>
      <c r="Q21" s="48"/>
      <c r="R21" s="48"/>
      <c r="S21" s="48"/>
      <c r="U21" s="131">
        <f>SUMPRODUCT(M14:S14,M21:S21)</f>
        <v>1</v>
      </c>
      <c r="V21" s="50" t="s">
        <v>23</v>
      </c>
      <c r="W21" s="48">
        <v>1</v>
      </c>
    </row>
    <row r="22" spans="12:23" ht="28.9" customHeight="1" x14ac:dyDescent="0.25">
      <c r="L22" s="52" t="s">
        <v>88</v>
      </c>
      <c r="M22" s="48"/>
      <c r="N22" s="48"/>
      <c r="O22" s="48"/>
      <c r="P22" s="48"/>
      <c r="Q22" s="48"/>
      <c r="R22" s="48">
        <v>1</v>
      </c>
      <c r="S22" s="48">
        <v>1</v>
      </c>
      <c r="U22" s="131">
        <f>SUMPRODUCT(M14:S14,M22:S22)</f>
        <v>1</v>
      </c>
      <c r="V22" s="51" t="s">
        <v>61</v>
      </c>
      <c r="W22" s="48">
        <v>1</v>
      </c>
    </row>
    <row r="23" spans="12:23" ht="32.450000000000003" customHeight="1" x14ac:dyDescent="0.25">
      <c r="L23" s="126">
        <v>3000000</v>
      </c>
      <c r="M23" s="125">
        <v>480</v>
      </c>
      <c r="N23" s="125">
        <v>540</v>
      </c>
      <c r="O23" s="125">
        <v>680</v>
      </c>
      <c r="P23" s="125">
        <v>1000</v>
      </c>
      <c r="Q23" s="125">
        <v>700</v>
      </c>
      <c r="R23" s="125">
        <v>510</v>
      </c>
      <c r="S23" s="125">
        <v>900</v>
      </c>
      <c r="U23" s="132">
        <f>SUMPRODUCT(M14:S14,M23:S23)</f>
        <v>2890</v>
      </c>
      <c r="V23" s="50" t="s">
        <v>23</v>
      </c>
      <c r="W23" s="53">
        <v>3000</v>
      </c>
    </row>
    <row r="27" spans="12:23" ht="14.45" customHeight="1" x14ac:dyDescent="0.25"/>
    <row r="28" spans="12:23" ht="14.45" customHeight="1" x14ac:dyDescent="0.25"/>
    <row r="30" spans="12:23" ht="14.45" customHeight="1" x14ac:dyDescent="0.25"/>
    <row r="31" spans="12:23" ht="14.45" customHeight="1" x14ac:dyDescent="0.25"/>
    <row r="43" ht="14.45" customHeight="1" x14ac:dyDescent="0.25"/>
    <row r="44" ht="14.45" customHeight="1" x14ac:dyDescent="0.25"/>
    <row r="45" ht="14.45" customHeight="1" x14ac:dyDescent="0.25"/>
    <row r="46" ht="14.45" customHeight="1" x14ac:dyDescent="0.25"/>
  </sheetData>
  <mergeCells count="1">
    <mergeCell ref="L18:L19"/>
  </mergeCells>
  <pageMargins left="0.7" right="0.7" top="0.75" bottom="0.75" header="0.3" footer="0.3"/>
  <pageSetup scale="4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D10:H34"/>
  <sheetViews>
    <sheetView zoomScale="50" zoomScaleNormal="50" workbookViewId="0"/>
  </sheetViews>
  <sheetFormatPr defaultColWidth="9.140625" defaultRowHeight="15" x14ac:dyDescent="0.25"/>
  <cols>
    <col min="1" max="3" width="9.140625" style="1"/>
    <col min="4" max="4" width="25.28515625" style="1" customWidth="1"/>
    <col min="5" max="5" width="27.140625" style="1" customWidth="1"/>
    <col min="6" max="6" width="18" style="1" customWidth="1"/>
    <col min="7" max="7" width="22.85546875" style="1" customWidth="1"/>
    <col min="8" max="8" width="20.140625" style="1" customWidth="1"/>
    <col min="9" max="16384" width="9.140625" style="1"/>
  </cols>
  <sheetData>
    <row r="10" s="1" customFormat="1" x14ac:dyDescent="0.25"/>
    <row r="11" s="1" customFormat="1" x14ac:dyDescent="0.25"/>
    <row r="12" s="1" customFormat="1" x14ac:dyDescent="0.25"/>
    <row r="13" s="1" customFormat="1" x14ac:dyDescent="0.25"/>
    <row r="14" s="1" customFormat="1" x14ac:dyDescent="0.25"/>
    <row r="15" s="1" customFormat="1" x14ac:dyDescent="0.25"/>
    <row r="16" s="1" customFormat="1" ht="25.5" customHeight="1" x14ac:dyDescent="0.25"/>
    <row r="17" spans="4:8" s="1" customFormat="1" ht="33.75" customHeight="1" thickBot="1" x14ac:dyDescent="0.3">
      <c r="E17" s="161"/>
      <c r="F17" s="161"/>
      <c r="G17" s="161"/>
      <c r="H17" s="161"/>
    </row>
    <row r="18" spans="4:8" s="1" customFormat="1" ht="33.6" customHeight="1" thickBot="1" x14ac:dyDescent="0.3">
      <c r="D18" s="162" t="s">
        <v>8</v>
      </c>
      <c r="E18" s="163"/>
      <c r="F18" s="163"/>
      <c r="G18" s="164"/>
      <c r="H18" s="165"/>
    </row>
    <row r="19" spans="4:8" s="1" customFormat="1" ht="55.5" customHeight="1" thickBot="1" x14ac:dyDescent="0.3">
      <c r="D19" s="166" t="s">
        <v>9</v>
      </c>
      <c r="E19" s="167" t="s">
        <v>10</v>
      </c>
      <c r="F19" s="167" t="s">
        <v>11</v>
      </c>
      <c r="G19" s="167" t="s">
        <v>12</v>
      </c>
      <c r="H19" s="168"/>
    </row>
    <row r="20" spans="4:8" s="1" customFormat="1" ht="32.25" customHeight="1" thickBot="1" x14ac:dyDescent="0.3">
      <c r="D20" s="166" t="s">
        <v>13</v>
      </c>
      <c r="E20" s="169">
        <v>0.8</v>
      </c>
      <c r="F20" s="169">
        <v>0.2</v>
      </c>
      <c r="G20" s="169">
        <v>0</v>
      </c>
      <c r="H20" s="170"/>
    </row>
    <row r="21" spans="4:8" s="1" customFormat="1" ht="34.5" customHeight="1" thickBot="1" x14ac:dyDescent="0.3">
      <c r="D21" s="166" t="s">
        <v>14</v>
      </c>
      <c r="E21" s="169">
        <v>1</v>
      </c>
      <c r="F21" s="169">
        <v>1.5</v>
      </c>
      <c r="G21" s="169">
        <v>3</v>
      </c>
      <c r="H21" s="170"/>
    </row>
    <row r="22" spans="4:8" s="1" customFormat="1" ht="30.75" customHeight="1" thickBot="1" x14ac:dyDescent="0.3">
      <c r="D22" s="166" t="s">
        <v>15</v>
      </c>
      <c r="E22" s="169">
        <v>0.1</v>
      </c>
      <c r="F22" s="169">
        <v>0.6</v>
      </c>
      <c r="G22" s="169">
        <v>2</v>
      </c>
      <c r="H22" s="170"/>
    </row>
    <row r="23" spans="4:8" s="1" customFormat="1" ht="51" customHeight="1" thickBot="1" x14ac:dyDescent="0.3">
      <c r="D23" s="166" t="s">
        <v>16</v>
      </c>
      <c r="E23" s="171">
        <v>0.25</v>
      </c>
      <c r="F23" s="171">
        <v>0.5</v>
      </c>
      <c r="G23" s="171">
        <v>3</v>
      </c>
    </row>
    <row r="24" spans="4:8" s="1" customFormat="1" x14ac:dyDescent="0.25"/>
    <row r="25" spans="4:8" s="1" customFormat="1" x14ac:dyDescent="0.25"/>
    <row r="26" spans="4:8" s="1" customFormat="1" x14ac:dyDescent="0.25"/>
    <row r="27" spans="4:8" s="1" customFormat="1" x14ac:dyDescent="0.25"/>
    <row r="28" spans="4:8" s="1" customFormat="1" x14ac:dyDescent="0.25"/>
    <row r="29" spans="4:8" s="1" customFormat="1" x14ac:dyDescent="0.25"/>
    <row r="30" spans="4:8" s="1" customFormat="1" x14ac:dyDescent="0.25"/>
    <row r="31" spans="4:8" s="1" customFormat="1" x14ac:dyDescent="0.25"/>
    <row r="33" s="1" customFormat="1" ht="22.9" customHeight="1" x14ac:dyDescent="0.25"/>
    <row r="34" s="1" customFormat="1" ht="19.149999999999999" customHeight="1" x14ac:dyDescent="0.25"/>
  </sheetData>
  <mergeCells count="1">
    <mergeCell ref="D18:G18"/>
  </mergeCells>
  <pageMargins left="0.7" right="0.7" top="0.75" bottom="0.75" header="0.3" footer="0.3"/>
  <pageSetup scale="5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1A17E-7A56-4EFB-9EC5-C672CC24140F}">
  <sheetPr>
    <pageSetUpPr fitToPage="1"/>
  </sheetPr>
  <dimension ref="A1:H19"/>
  <sheetViews>
    <sheetView showGridLines="0" workbookViewId="0">
      <selection activeCell="U29" sqref="A1:U29"/>
    </sheetView>
  </sheetViews>
  <sheetFormatPr defaultRowHeight="15" x14ac:dyDescent="0.25"/>
  <cols>
    <col min="1" max="1" width="2.28515625" customWidth="1"/>
    <col min="2" max="2" width="6.28515625" bestFit="1" customWidth="1"/>
    <col min="3" max="3" width="27.42578125" bestFit="1" customWidth="1"/>
    <col min="4" max="4" width="5.7109375" bestFit="1" customWidth="1"/>
    <col min="5" max="5" width="12.7109375" bestFit="1" customWidth="1"/>
    <col min="6" max="6" width="10.140625" bestFit="1" customWidth="1"/>
    <col min="7" max="8" width="12" bestFit="1" customWidth="1"/>
  </cols>
  <sheetData>
    <row r="1" spans="1:8" x14ac:dyDescent="0.25">
      <c r="A1" s="23" t="s">
        <v>124</v>
      </c>
    </row>
    <row r="2" spans="1:8" x14ac:dyDescent="0.25">
      <c r="A2" s="23" t="s">
        <v>110</v>
      </c>
    </row>
    <row r="3" spans="1:8" x14ac:dyDescent="0.25">
      <c r="A3" s="23" t="s">
        <v>111</v>
      </c>
    </row>
    <row r="6" spans="1:8" ht="15.75" thickBot="1" x14ac:dyDescent="0.3">
      <c r="A6" t="s">
        <v>36</v>
      </c>
    </row>
    <row r="7" spans="1:8" x14ac:dyDescent="0.25">
      <c r="B7" s="95"/>
      <c r="C7" s="95"/>
      <c r="D7" s="95" t="s">
        <v>125</v>
      </c>
      <c r="E7" s="95" t="s">
        <v>127</v>
      </c>
      <c r="F7" s="95" t="s">
        <v>129</v>
      </c>
      <c r="G7" s="95" t="s">
        <v>131</v>
      </c>
      <c r="H7" s="95" t="s">
        <v>131</v>
      </c>
    </row>
    <row r="8" spans="1:8" ht="15.75" thickBot="1" x14ac:dyDescent="0.3">
      <c r="B8" s="96" t="s">
        <v>32</v>
      </c>
      <c r="C8" s="96" t="s">
        <v>33</v>
      </c>
      <c r="D8" s="96" t="s">
        <v>126</v>
      </c>
      <c r="E8" s="96" t="s">
        <v>128</v>
      </c>
      <c r="F8" s="96" t="s">
        <v>130</v>
      </c>
      <c r="G8" s="96" t="s">
        <v>132</v>
      </c>
      <c r="H8" s="96" t="s">
        <v>133</v>
      </c>
    </row>
    <row r="9" spans="1:8" x14ac:dyDescent="0.25">
      <c r="B9" s="26" t="s">
        <v>43</v>
      </c>
      <c r="C9" s="26" t="s">
        <v>113</v>
      </c>
      <c r="D9" s="26">
        <v>0</v>
      </c>
      <c r="E9" s="26">
        <v>0</v>
      </c>
      <c r="F9" s="26">
        <v>0.25</v>
      </c>
      <c r="G9" s="26">
        <v>0.75</v>
      </c>
      <c r="H9" s="26">
        <v>9.9999999999999978E-2</v>
      </c>
    </row>
    <row r="10" spans="1:8" x14ac:dyDescent="0.25">
      <c r="B10" s="26" t="s">
        <v>104</v>
      </c>
      <c r="C10" s="26" t="s">
        <v>114</v>
      </c>
      <c r="D10" s="26">
        <v>0</v>
      </c>
      <c r="E10" s="26">
        <v>-0.47058823529411753</v>
      </c>
      <c r="F10" s="26">
        <v>0.5</v>
      </c>
      <c r="G10" s="26">
        <v>0.47058823529411753</v>
      </c>
      <c r="H10" s="26">
        <v>1E+30</v>
      </c>
    </row>
    <row r="11" spans="1:8" ht="15.75" thickBot="1" x14ac:dyDescent="0.3">
      <c r="B11" s="24" t="s">
        <v>115</v>
      </c>
      <c r="C11" s="24" t="s">
        <v>116</v>
      </c>
      <c r="D11" s="24">
        <v>2</v>
      </c>
      <c r="E11" s="24">
        <v>0</v>
      </c>
      <c r="F11" s="24">
        <v>3</v>
      </c>
      <c r="G11" s="24">
        <v>1.9999999999999996</v>
      </c>
      <c r="H11" s="24">
        <v>1.7777777777777772</v>
      </c>
    </row>
    <row r="13" spans="1:8" ht="15.75" thickBot="1" x14ac:dyDescent="0.3">
      <c r="A13" t="s">
        <v>21</v>
      </c>
    </row>
    <row r="14" spans="1:8" x14ac:dyDescent="0.25">
      <c r="B14" s="95"/>
      <c r="C14" s="95"/>
      <c r="D14" s="95" t="s">
        <v>125</v>
      </c>
      <c r="E14" s="95" t="s">
        <v>134</v>
      </c>
      <c r="F14" s="95" t="s">
        <v>97</v>
      </c>
      <c r="G14" s="95" t="s">
        <v>131</v>
      </c>
      <c r="H14" s="95" t="s">
        <v>131</v>
      </c>
    </row>
    <row r="15" spans="1:8" ht="15.75" thickBot="1" x14ac:dyDescent="0.3">
      <c r="B15" s="96" t="s">
        <v>32</v>
      </c>
      <c r="C15" s="96" t="s">
        <v>33</v>
      </c>
      <c r="D15" s="96" t="s">
        <v>126</v>
      </c>
      <c r="E15" s="96" t="s">
        <v>135</v>
      </c>
      <c r="F15" s="96" t="s">
        <v>136</v>
      </c>
      <c r="G15" s="96" t="s">
        <v>132</v>
      </c>
      <c r="H15" s="96" t="s">
        <v>133</v>
      </c>
    </row>
    <row r="16" spans="1:8" ht="15.75" thickBot="1" x14ac:dyDescent="0.3">
      <c r="B16" s="26" t="s">
        <v>106</v>
      </c>
      <c r="C16" s="26" t="s">
        <v>117</v>
      </c>
      <c r="D16" s="97">
        <v>0</v>
      </c>
      <c r="E16" s="102">
        <v>0</v>
      </c>
      <c r="F16" s="97">
        <v>3</v>
      </c>
      <c r="G16" s="103">
        <v>1E+30</v>
      </c>
      <c r="H16" s="103">
        <v>3</v>
      </c>
    </row>
    <row r="17" spans="2:8" ht="15.75" thickBot="1" x14ac:dyDescent="0.3">
      <c r="B17" s="26" t="s">
        <v>108</v>
      </c>
      <c r="C17" s="26" t="s">
        <v>118</v>
      </c>
      <c r="D17" s="97">
        <v>6</v>
      </c>
      <c r="E17" s="102">
        <v>0.1176470588235294</v>
      </c>
      <c r="F17" s="97">
        <v>6</v>
      </c>
      <c r="G17" s="103">
        <v>3.1874999999999996</v>
      </c>
      <c r="H17" s="103">
        <v>0</v>
      </c>
    </row>
    <row r="18" spans="2:8" ht="15.75" thickBot="1" x14ac:dyDescent="0.3">
      <c r="B18" s="26" t="s">
        <v>119</v>
      </c>
      <c r="C18" s="26" t="s">
        <v>120</v>
      </c>
      <c r="D18" s="97">
        <v>4</v>
      </c>
      <c r="E18" s="102">
        <v>1.3235294117647058</v>
      </c>
      <c r="F18" s="97">
        <v>4</v>
      </c>
      <c r="G18" s="103">
        <v>0</v>
      </c>
      <c r="H18" s="103">
        <v>2.125</v>
      </c>
    </row>
    <row r="19" spans="2:8" ht="15.75" thickBot="1" x14ac:dyDescent="0.3">
      <c r="B19" s="24" t="s">
        <v>121</v>
      </c>
      <c r="C19" s="24" t="s">
        <v>122</v>
      </c>
      <c r="D19" s="98">
        <v>2</v>
      </c>
      <c r="E19" s="104">
        <v>0</v>
      </c>
      <c r="F19" s="98">
        <v>6</v>
      </c>
      <c r="G19" s="103">
        <v>1E+30</v>
      </c>
      <c r="H19" s="103">
        <v>4</v>
      </c>
    </row>
  </sheetData>
  <pageMargins left="0.7" right="0.7" top="0.75" bottom="0.75" header="0.3" footer="0.3"/>
  <pageSetup scale="67" fitToHeight="0" orientation="landscape"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6591-0B6E-4DEF-81D8-6AC8BAD982EE}">
  <sheetPr>
    <pageSetUpPr fitToPage="1"/>
  </sheetPr>
  <dimension ref="A1:G31"/>
  <sheetViews>
    <sheetView showGridLines="0" workbookViewId="0">
      <selection activeCell="T37" sqref="A1:T37"/>
    </sheetView>
  </sheetViews>
  <sheetFormatPr defaultRowHeight="15" x14ac:dyDescent="0.25"/>
  <cols>
    <col min="1" max="1" width="2.28515625" customWidth="1"/>
    <col min="2" max="2" width="6.140625" bestFit="1" customWidth="1"/>
    <col min="3" max="3" width="27.42578125" bestFit="1" customWidth="1"/>
    <col min="4" max="4" width="12.7109375" bestFit="1" customWidth="1"/>
    <col min="5" max="5" width="13.42578125" bestFit="1" customWidth="1"/>
    <col min="6" max="6" width="10.42578125" bestFit="1" customWidth="1"/>
    <col min="7" max="7" width="6" bestFit="1" customWidth="1"/>
  </cols>
  <sheetData>
    <row r="1" spans="1:5" x14ac:dyDescent="0.25">
      <c r="A1" s="23" t="s">
        <v>24</v>
      </c>
    </row>
    <row r="2" spans="1:5" x14ac:dyDescent="0.25">
      <c r="A2" s="23" t="s">
        <v>110</v>
      </c>
    </row>
    <row r="3" spans="1:5" x14ac:dyDescent="0.25">
      <c r="A3" s="23" t="s">
        <v>137</v>
      </c>
    </row>
    <row r="4" spans="1:5" x14ac:dyDescent="0.25">
      <c r="A4" s="23" t="s">
        <v>25</v>
      </c>
    </row>
    <row r="5" spans="1:5" x14ac:dyDescent="0.25">
      <c r="A5" s="23" t="s">
        <v>26</v>
      </c>
    </row>
    <row r="6" spans="1:5" x14ac:dyDescent="0.25">
      <c r="A6" s="23"/>
      <c r="B6" t="s">
        <v>27</v>
      </c>
    </row>
    <row r="7" spans="1:5" x14ac:dyDescent="0.25">
      <c r="A7" s="23"/>
      <c r="B7" t="s">
        <v>101</v>
      </c>
    </row>
    <row r="8" spans="1:5" x14ac:dyDescent="0.25">
      <c r="A8" s="23"/>
      <c r="B8" t="s">
        <v>138</v>
      </c>
    </row>
    <row r="9" spans="1:5" x14ac:dyDescent="0.25">
      <c r="A9" s="23" t="s">
        <v>28</v>
      </c>
    </row>
    <row r="10" spans="1:5" x14ac:dyDescent="0.25">
      <c r="B10" t="s">
        <v>29</v>
      </c>
    </row>
    <row r="11" spans="1:5" x14ac:dyDescent="0.25">
      <c r="B11" t="s">
        <v>30</v>
      </c>
    </row>
    <row r="14" spans="1:5" ht="15.75" thickBot="1" x14ac:dyDescent="0.3">
      <c r="A14" t="s">
        <v>31</v>
      </c>
    </row>
    <row r="15" spans="1:5" ht="15.75" thickBot="1" x14ac:dyDescent="0.3">
      <c r="B15" s="25" t="s">
        <v>32</v>
      </c>
      <c r="C15" s="25" t="s">
        <v>33</v>
      </c>
      <c r="D15" s="25" t="s">
        <v>34</v>
      </c>
      <c r="E15" s="25" t="s">
        <v>35</v>
      </c>
    </row>
    <row r="16" spans="1:5" ht="15.75" thickBot="1" x14ac:dyDescent="0.3">
      <c r="B16" s="24" t="s">
        <v>105</v>
      </c>
      <c r="C16" s="24" t="s">
        <v>112</v>
      </c>
      <c r="D16" s="92">
        <v>6</v>
      </c>
      <c r="E16" s="92">
        <v>7.6875</v>
      </c>
    </row>
    <row r="19" spans="1:7" ht="15.75" thickBot="1" x14ac:dyDescent="0.3">
      <c r="A19" t="s">
        <v>36</v>
      </c>
    </row>
    <row r="20" spans="1:7" ht="15.75" thickBot="1" x14ac:dyDescent="0.3">
      <c r="B20" s="25" t="s">
        <v>32</v>
      </c>
      <c r="C20" s="25" t="s">
        <v>33</v>
      </c>
      <c r="D20" s="25" t="s">
        <v>34</v>
      </c>
      <c r="E20" s="25" t="s">
        <v>35</v>
      </c>
      <c r="F20" s="25" t="s">
        <v>37</v>
      </c>
    </row>
    <row r="21" spans="1:7" x14ac:dyDescent="0.25">
      <c r="B21" s="26" t="s">
        <v>43</v>
      </c>
      <c r="C21" s="26" t="s">
        <v>113</v>
      </c>
      <c r="D21" s="93">
        <v>0</v>
      </c>
      <c r="E21" s="93">
        <v>3.75</v>
      </c>
      <c r="F21" s="26" t="s">
        <v>42</v>
      </c>
    </row>
    <row r="22" spans="1:7" x14ac:dyDescent="0.25">
      <c r="B22" s="26" t="s">
        <v>104</v>
      </c>
      <c r="C22" s="26" t="s">
        <v>114</v>
      </c>
      <c r="D22" s="93">
        <v>0</v>
      </c>
      <c r="E22" s="93">
        <v>0</v>
      </c>
      <c r="F22" s="26" t="s">
        <v>42</v>
      </c>
    </row>
    <row r="23" spans="1:7" ht="15.75" thickBot="1" x14ac:dyDescent="0.3">
      <c r="B23" s="24" t="s">
        <v>115</v>
      </c>
      <c r="C23" s="24" t="s">
        <v>116</v>
      </c>
      <c r="D23" s="94">
        <v>2</v>
      </c>
      <c r="E23" s="94">
        <v>2.25</v>
      </c>
      <c r="F23" s="24" t="s">
        <v>42</v>
      </c>
    </row>
    <row r="26" spans="1:7" ht="15.75" thickBot="1" x14ac:dyDescent="0.3">
      <c r="A26" t="s">
        <v>21</v>
      </c>
    </row>
    <row r="27" spans="1:7" ht="15.75" thickBot="1" x14ac:dyDescent="0.3">
      <c r="B27" s="25" t="s">
        <v>32</v>
      </c>
      <c r="C27" s="25" t="s">
        <v>33</v>
      </c>
      <c r="D27" s="25" t="s">
        <v>38</v>
      </c>
      <c r="E27" s="25" t="s">
        <v>39</v>
      </c>
      <c r="F27" s="25" t="s">
        <v>40</v>
      </c>
      <c r="G27" s="25" t="s">
        <v>41</v>
      </c>
    </row>
    <row r="28" spans="1:7" ht="15.75" thickBot="1" x14ac:dyDescent="0.3">
      <c r="B28" s="26" t="s">
        <v>106</v>
      </c>
      <c r="C28" s="26" t="s">
        <v>117</v>
      </c>
      <c r="D28" s="28">
        <v>3</v>
      </c>
      <c r="E28" s="26" t="s">
        <v>107</v>
      </c>
      <c r="F28" s="99" t="s">
        <v>102</v>
      </c>
      <c r="G28" s="100">
        <v>0</v>
      </c>
    </row>
    <row r="29" spans="1:7" ht="15.75" thickBot="1" x14ac:dyDescent="0.3">
      <c r="B29" s="26" t="s">
        <v>108</v>
      </c>
      <c r="C29" s="26" t="s">
        <v>118</v>
      </c>
      <c r="D29" s="93">
        <v>10.5</v>
      </c>
      <c r="E29" s="26" t="s">
        <v>109</v>
      </c>
      <c r="F29" s="99" t="s">
        <v>44</v>
      </c>
      <c r="G29" s="101">
        <v>4.5</v>
      </c>
    </row>
    <row r="30" spans="1:7" ht="15.75" thickBot="1" x14ac:dyDescent="0.3">
      <c r="B30" s="26" t="s">
        <v>119</v>
      </c>
      <c r="C30" s="26" t="s">
        <v>120</v>
      </c>
      <c r="D30" s="28">
        <v>4.875</v>
      </c>
      <c r="E30" s="26" t="s">
        <v>139</v>
      </c>
      <c r="F30" s="99" t="s">
        <v>44</v>
      </c>
      <c r="G30" s="100">
        <v>0.875</v>
      </c>
    </row>
    <row r="31" spans="1:7" ht="15.75" thickBot="1" x14ac:dyDescent="0.3">
      <c r="B31" s="24" t="s">
        <v>121</v>
      </c>
      <c r="C31" s="24" t="s">
        <v>122</v>
      </c>
      <c r="D31" s="27">
        <v>6</v>
      </c>
      <c r="E31" s="24" t="s">
        <v>123</v>
      </c>
      <c r="F31" s="99" t="s">
        <v>102</v>
      </c>
      <c r="G31" s="99">
        <v>0</v>
      </c>
    </row>
  </sheetData>
  <pageMargins left="0.7" right="0.7" top="0.75" bottom="0.75" header="0.3" footer="0.3"/>
  <pageSetup scale="68" fitToHeight="0" orientation="landscape"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F5BC8-0DB6-40ED-8DB3-FA5C7467F85F}">
  <dimension ref="A1:G31"/>
  <sheetViews>
    <sheetView showGridLines="0" workbookViewId="0"/>
  </sheetViews>
  <sheetFormatPr defaultRowHeight="15" x14ac:dyDescent="0.25"/>
  <cols>
    <col min="1" max="1" width="2.28515625" customWidth="1"/>
    <col min="2" max="2" width="6.140625" bestFit="1" customWidth="1"/>
    <col min="3" max="3" width="30" bestFit="1" customWidth="1"/>
    <col min="4" max="4" width="13.7109375" bestFit="1" customWidth="1"/>
    <col min="5" max="5" width="13.5703125" bestFit="1" customWidth="1"/>
    <col min="6" max="6" width="11.42578125" bestFit="1" customWidth="1"/>
    <col min="7" max="7" width="6" bestFit="1" customWidth="1"/>
  </cols>
  <sheetData>
    <row r="1" spans="1:5" x14ac:dyDescent="0.25">
      <c r="A1" s="23" t="s">
        <v>24</v>
      </c>
    </row>
    <row r="2" spans="1:5" x14ac:dyDescent="0.25">
      <c r="A2" s="23" t="s">
        <v>110</v>
      </c>
    </row>
    <row r="3" spans="1:5" x14ac:dyDescent="0.25">
      <c r="A3" s="23" t="s">
        <v>181</v>
      </c>
    </row>
    <row r="4" spans="1:5" x14ac:dyDescent="0.25">
      <c r="A4" s="23" t="s">
        <v>25</v>
      </c>
    </row>
    <row r="5" spans="1:5" x14ac:dyDescent="0.25">
      <c r="A5" s="23" t="s">
        <v>26</v>
      </c>
    </row>
    <row r="6" spans="1:5" x14ac:dyDescent="0.25">
      <c r="A6" s="23"/>
      <c r="B6" t="s">
        <v>27</v>
      </c>
    </row>
    <row r="7" spans="1:5" x14ac:dyDescent="0.25">
      <c r="A7" s="23"/>
      <c r="B7" t="s">
        <v>182</v>
      </c>
    </row>
    <row r="8" spans="1:5" x14ac:dyDescent="0.25">
      <c r="A8" s="23"/>
      <c r="B8" t="s">
        <v>138</v>
      </c>
    </row>
    <row r="9" spans="1:5" x14ac:dyDescent="0.25">
      <c r="A9" s="23" t="s">
        <v>28</v>
      </c>
    </row>
    <row r="10" spans="1:5" x14ac:dyDescent="0.25">
      <c r="B10" t="s">
        <v>144</v>
      </c>
    </row>
    <row r="11" spans="1:5" x14ac:dyDescent="0.25">
      <c r="B11" t="s">
        <v>30</v>
      </c>
    </row>
    <row r="14" spans="1:5" ht="15.75" thickBot="1" x14ac:dyDescent="0.3">
      <c r="A14" t="s">
        <v>31</v>
      </c>
    </row>
    <row r="15" spans="1:5" ht="15.75" thickBot="1" x14ac:dyDescent="0.3">
      <c r="B15" s="127" t="s">
        <v>32</v>
      </c>
      <c r="C15" s="127" t="s">
        <v>33</v>
      </c>
      <c r="D15" s="127" t="s">
        <v>34</v>
      </c>
      <c r="E15" s="127" t="s">
        <v>35</v>
      </c>
    </row>
    <row r="16" spans="1:5" ht="15.75" thickBot="1" x14ac:dyDescent="0.3">
      <c r="B16" s="24" t="s">
        <v>105</v>
      </c>
      <c r="C16" s="24" t="s">
        <v>112</v>
      </c>
      <c r="D16" s="92">
        <v>7.6875</v>
      </c>
      <c r="E16" s="92">
        <v>7.6875</v>
      </c>
    </row>
    <row r="19" spans="1:7" ht="15.75" thickBot="1" x14ac:dyDescent="0.3">
      <c r="A19" t="s">
        <v>36</v>
      </c>
    </row>
    <row r="20" spans="1:7" ht="15.75" thickBot="1" x14ac:dyDescent="0.3">
      <c r="B20" s="127" t="s">
        <v>32</v>
      </c>
      <c r="C20" s="127" t="s">
        <v>33</v>
      </c>
      <c r="D20" s="127" t="s">
        <v>34</v>
      </c>
      <c r="E20" s="127" t="s">
        <v>35</v>
      </c>
      <c r="F20" s="127" t="s">
        <v>37</v>
      </c>
    </row>
    <row r="21" spans="1:7" x14ac:dyDescent="0.25">
      <c r="B21" s="26" t="s">
        <v>43</v>
      </c>
      <c r="C21" s="26" t="s">
        <v>113</v>
      </c>
      <c r="D21" s="93">
        <v>3.75</v>
      </c>
      <c r="E21" s="93">
        <v>3.75</v>
      </c>
      <c r="F21" s="26" t="s">
        <v>42</v>
      </c>
    </row>
    <row r="22" spans="1:7" x14ac:dyDescent="0.25">
      <c r="B22" s="26" t="s">
        <v>104</v>
      </c>
      <c r="C22" s="26" t="s">
        <v>114</v>
      </c>
      <c r="D22" s="93">
        <v>0</v>
      </c>
      <c r="E22" s="93">
        <v>0</v>
      </c>
      <c r="F22" s="26" t="s">
        <v>42</v>
      </c>
    </row>
    <row r="23" spans="1:7" ht="15.75" thickBot="1" x14ac:dyDescent="0.3">
      <c r="B23" s="24" t="s">
        <v>115</v>
      </c>
      <c r="C23" s="24" t="s">
        <v>116</v>
      </c>
      <c r="D23" s="94">
        <v>2.25</v>
      </c>
      <c r="E23" s="94">
        <v>2.25</v>
      </c>
      <c r="F23" s="24" t="s">
        <v>42</v>
      </c>
    </row>
    <row r="26" spans="1:7" ht="15.75" thickBot="1" x14ac:dyDescent="0.3">
      <c r="A26" t="s">
        <v>21</v>
      </c>
    </row>
    <row r="27" spans="1:7" ht="15.75" thickBot="1" x14ac:dyDescent="0.3">
      <c r="B27" s="127" t="s">
        <v>32</v>
      </c>
      <c r="C27" s="127" t="s">
        <v>33</v>
      </c>
      <c r="D27" s="127" t="s">
        <v>38</v>
      </c>
      <c r="E27" s="127" t="s">
        <v>39</v>
      </c>
      <c r="F27" s="127" t="s">
        <v>40</v>
      </c>
      <c r="G27" s="127" t="s">
        <v>41</v>
      </c>
    </row>
    <row r="28" spans="1:7" x14ac:dyDescent="0.25">
      <c r="B28" s="26" t="s">
        <v>106</v>
      </c>
      <c r="C28" s="26" t="s">
        <v>117</v>
      </c>
      <c r="D28" s="28">
        <v>3</v>
      </c>
      <c r="E28" s="26" t="s">
        <v>107</v>
      </c>
      <c r="F28" s="26" t="s">
        <v>102</v>
      </c>
      <c r="G28" s="28">
        <v>0</v>
      </c>
    </row>
    <row r="29" spans="1:7" x14ac:dyDescent="0.25">
      <c r="B29" s="26" t="s">
        <v>108</v>
      </c>
      <c r="C29" s="26" t="s">
        <v>118</v>
      </c>
      <c r="D29" s="93">
        <v>10.5</v>
      </c>
      <c r="E29" s="26" t="s">
        <v>109</v>
      </c>
      <c r="F29" s="26" t="s">
        <v>44</v>
      </c>
      <c r="G29" s="93">
        <v>4.5</v>
      </c>
    </row>
    <row r="30" spans="1:7" x14ac:dyDescent="0.25">
      <c r="B30" s="26" t="s">
        <v>119</v>
      </c>
      <c r="C30" s="26" t="s">
        <v>120</v>
      </c>
      <c r="D30" s="28">
        <v>4.875</v>
      </c>
      <c r="E30" s="26" t="s">
        <v>139</v>
      </c>
      <c r="F30" s="26" t="s">
        <v>44</v>
      </c>
      <c r="G30" s="28">
        <v>0.875</v>
      </c>
    </row>
    <row r="31" spans="1:7" ht="15.75" thickBot="1" x14ac:dyDescent="0.3">
      <c r="B31" s="24" t="s">
        <v>121</v>
      </c>
      <c r="C31" s="24" t="s">
        <v>122</v>
      </c>
      <c r="D31" s="27">
        <v>6</v>
      </c>
      <c r="E31" s="24" t="s">
        <v>123</v>
      </c>
      <c r="F31" s="24" t="s">
        <v>102</v>
      </c>
      <c r="G31" s="2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B1E5A-2887-4A34-8180-F7F4ABCDCBA8}">
  <dimension ref="A1:G31"/>
  <sheetViews>
    <sheetView showGridLines="0" workbookViewId="0"/>
  </sheetViews>
  <sheetFormatPr defaultRowHeight="15" x14ac:dyDescent="0.25"/>
  <cols>
    <col min="1" max="1" width="2.28515625" customWidth="1"/>
    <col min="2" max="2" width="6.140625" bestFit="1" customWidth="1"/>
    <col min="3" max="3" width="30" bestFit="1" customWidth="1"/>
    <col min="4" max="4" width="13.7109375" bestFit="1" customWidth="1"/>
    <col min="5" max="5" width="13.5703125" bestFit="1" customWidth="1"/>
    <col min="6" max="6" width="11.42578125" bestFit="1" customWidth="1"/>
    <col min="7" max="7" width="6" bestFit="1" customWidth="1"/>
  </cols>
  <sheetData>
    <row r="1" spans="1:5" x14ac:dyDescent="0.25">
      <c r="A1" s="23" t="s">
        <v>24</v>
      </c>
    </row>
    <row r="2" spans="1:5" x14ac:dyDescent="0.25">
      <c r="A2" s="23" t="s">
        <v>110</v>
      </c>
    </row>
    <row r="3" spans="1:5" x14ac:dyDescent="0.25">
      <c r="A3" s="23" t="s">
        <v>183</v>
      </c>
    </row>
    <row r="4" spans="1:5" x14ac:dyDescent="0.25">
      <c r="A4" s="23" t="s">
        <v>25</v>
      </c>
    </row>
    <row r="5" spans="1:5" x14ac:dyDescent="0.25">
      <c r="A5" s="23" t="s">
        <v>26</v>
      </c>
    </row>
    <row r="6" spans="1:5" x14ac:dyDescent="0.25">
      <c r="A6" s="23"/>
      <c r="B6" t="s">
        <v>27</v>
      </c>
    </row>
    <row r="7" spans="1:5" x14ac:dyDescent="0.25">
      <c r="A7" s="23"/>
      <c r="B7" t="s">
        <v>101</v>
      </c>
    </row>
    <row r="8" spans="1:5" x14ac:dyDescent="0.25">
      <c r="A8" s="23"/>
      <c r="B8" t="s">
        <v>138</v>
      </c>
    </row>
    <row r="9" spans="1:5" x14ac:dyDescent="0.25">
      <c r="A9" s="23" t="s">
        <v>28</v>
      </c>
    </row>
    <row r="10" spans="1:5" x14ac:dyDescent="0.25">
      <c r="B10" t="s">
        <v>144</v>
      </c>
    </row>
    <row r="11" spans="1:5" x14ac:dyDescent="0.25">
      <c r="B11" t="s">
        <v>184</v>
      </c>
    </row>
    <row r="14" spans="1:5" ht="15.75" thickBot="1" x14ac:dyDescent="0.3">
      <c r="A14" t="s">
        <v>31</v>
      </c>
    </row>
    <row r="15" spans="1:5" ht="15.75" thickBot="1" x14ac:dyDescent="0.3">
      <c r="B15" s="127" t="s">
        <v>32</v>
      </c>
      <c r="C15" s="127" t="s">
        <v>33</v>
      </c>
      <c r="D15" s="127" t="s">
        <v>34</v>
      </c>
      <c r="E15" s="127" t="s">
        <v>35</v>
      </c>
    </row>
    <row r="16" spans="1:5" ht="15.75" thickBot="1" x14ac:dyDescent="0.3">
      <c r="B16" s="24" t="s">
        <v>105</v>
      </c>
      <c r="C16" s="24" t="s">
        <v>112</v>
      </c>
      <c r="D16" s="92">
        <v>7.6875</v>
      </c>
      <c r="E16" s="92">
        <v>7.6875</v>
      </c>
    </row>
    <row r="19" spans="1:7" ht="15.75" thickBot="1" x14ac:dyDescent="0.3">
      <c r="A19" t="s">
        <v>36</v>
      </c>
    </row>
    <row r="20" spans="1:7" ht="15.75" thickBot="1" x14ac:dyDescent="0.3">
      <c r="B20" s="127" t="s">
        <v>32</v>
      </c>
      <c r="C20" s="127" t="s">
        <v>33</v>
      </c>
      <c r="D20" s="127" t="s">
        <v>34</v>
      </c>
      <c r="E20" s="127" t="s">
        <v>35</v>
      </c>
      <c r="F20" s="127" t="s">
        <v>37</v>
      </c>
    </row>
    <row r="21" spans="1:7" x14ac:dyDescent="0.25">
      <c r="B21" s="26" t="s">
        <v>43</v>
      </c>
      <c r="C21" s="26" t="s">
        <v>113</v>
      </c>
      <c r="D21" s="93">
        <v>3.75</v>
      </c>
      <c r="E21" s="93">
        <v>3.75</v>
      </c>
      <c r="F21" s="26" t="s">
        <v>42</v>
      </c>
    </row>
    <row r="22" spans="1:7" x14ac:dyDescent="0.25">
      <c r="B22" s="26" t="s">
        <v>104</v>
      </c>
      <c r="C22" s="26" t="s">
        <v>114</v>
      </c>
      <c r="D22" s="93">
        <v>0</v>
      </c>
      <c r="E22" s="93">
        <v>0</v>
      </c>
      <c r="F22" s="26" t="s">
        <v>42</v>
      </c>
    </row>
    <row r="23" spans="1:7" ht="15.75" thickBot="1" x14ac:dyDescent="0.3">
      <c r="B23" s="24" t="s">
        <v>115</v>
      </c>
      <c r="C23" s="24" t="s">
        <v>116</v>
      </c>
      <c r="D23" s="94">
        <v>2.25</v>
      </c>
      <c r="E23" s="94">
        <v>2.25</v>
      </c>
      <c r="F23" s="24" t="s">
        <v>42</v>
      </c>
    </row>
    <row r="26" spans="1:7" ht="15.75" thickBot="1" x14ac:dyDescent="0.3">
      <c r="A26" t="s">
        <v>21</v>
      </c>
    </row>
    <row r="27" spans="1:7" ht="15.75" thickBot="1" x14ac:dyDescent="0.3">
      <c r="B27" s="127" t="s">
        <v>32</v>
      </c>
      <c r="C27" s="127" t="s">
        <v>33</v>
      </c>
      <c r="D27" s="127" t="s">
        <v>38</v>
      </c>
      <c r="E27" s="127" t="s">
        <v>39</v>
      </c>
      <c r="F27" s="127" t="s">
        <v>40</v>
      </c>
      <c r="G27" s="127" t="s">
        <v>41</v>
      </c>
    </row>
    <row r="28" spans="1:7" x14ac:dyDescent="0.25">
      <c r="B28" s="26" t="s">
        <v>106</v>
      </c>
      <c r="C28" s="26" t="s">
        <v>117</v>
      </c>
      <c r="D28" s="28">
        <v>3</v>
      </c>
      <c r="E28" s="26" t="s">
        <v>107</v>
      </c>
      <c r="F28" s="26" t="s">
        <v>102</v>
      </c>
      <c r="G28" s="28">
        <v>0</v>
      </c>
    </row>
    <row r="29" spans="1:7" x14ac:dyDescent="0.25">
      <c r="B29" s="26" t="s">
        <v>108</v>
      </c>
      <c r="C29" s="26" t="s">
        <v>118</v>
      </c>
      <c r="D29" s="93">
        <v>10.5</v>
      </c>
      <c r="E29" s="26" t="s">
        <v>109</v>
      </c>
      <c r="F29" s="26" t="s">
        <v>44</v>
      </c>
      <c r="G29" s="93">
        <v>4.5</v>
      </c>
    </row>
    <row r="30" spans="1:7" x14ac:dyDescent="0.25">
      <c r="B30" s="26" t="s">
        <v>119</v>
      </c>
      <c r="C30" s="26" t="s">
        <v>120</v>
      </c>
      <c r="D30" s="28">
        <v>4.875</v>
      </c>
      <c r="E30" s="26" t="s">
        <v>139</v>
      </c>
      <c r="F30" s="26" t="s">
        <v>44</v>
      </c>
      <c r="G30" s="28">
        <v>0.875</v>
      </c>
    </row>
    <row r="31" spans="1:7" ht="15.75" thickBot="1" x14ac:dyDescent="0.3">
      <c r="B31" s="24" t="s">
        <v>121</v>
      </c>
      <c r="C31" s="24" t="s">
        <v>122</v>
      </c>
      <c r="D31" s="27">
        <v>6</v>
      </c>
      <c r="E31" s="24" t="s">
        <v>123</v>
      </c>
      <c r="F31" s="24" t="s">
        <v>102</v>
      </c>
      <c r="G31" s="24">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5C71-0FBF-48F7-8C6E-9F74EEB54D79}">
  <dimension ref="A1:G31"/>
  <sheetViews>
    <sheetView showGridLines="0" workbookViewId="0"/>
  </sheetViews>
  <sheetFormatPr defaultRowHeight="15" x14ac:dyDescent="0.25"/>
  <cols>
    <col min="1" max="1" width="2.28515625" customWidth="1"/>
    <col min="2" max="2" width="6.140625" bestFit="1" customWidth="1"/>
    <col min="3" max="3" width="30" bestFit="1" customWidth="1"/>
    <col min="4" max="4" width="13.7109375" bestFit="1" customWidth="1"/>
    <col min="5" max="5" width="13.5703125" bestFit="1" customWidth="1"/>
    <col min="6" max="6" width="11.42578125" bestFit="1" customWidth="1"/>
    <col min="7" max="7" width="5.5703125" bestFit="1" customWidth="1"/>
  </cols>
  <sheetData>
    <row r="1" spans="1:5" x14ac:dyDescent="0.25">
      <c r="A1" s="23" t="s">
        <v>24</v>
      </c>
    </row>
    <row r="2" spans="1:5" x14ac:dyDescent="0.25">
      <c r="A2" s="23" t="s">
        <v>110</v>
      </c>
    </row>
    <row r="3" spans="1:5" x14ac:dyDescent="0.25">
      <c r="A3" s="23" t="s">
        <v>185</v>
      </c>
    </row>
    <row r="4" spans="1:5" x14ac:dyDescent="0.25">
      <c r="A4" s="23" t="s">
        <v>25</v>
      </c>
    </row>
    <row r="5" spans="1:5" x14ac:dyDescent="0.25">
      <c r="A5" s="23" t="s">
        <v>26</v>
      </c>
    </row>
    <row r="6" spans="1:5" x14ac:dyDescent="0.25">
      <c r="A6" s="23"/>
      <c r="B6" t="s">
        <v>27</v>
      </c>
    </row>
    <row r="7" spans="1:5" x14ac:dyDescent="0.25">
      <c r="A7" s="23"/>
      <c r="B7" t="s">
        <v>101</v>
      </c>
    </row>
    <row r="8" spans="1:5" x14ac:dyDescent="0.25">
      <c r="A8" s="23"/>
      <c r="B8" t="s">
        <v>138</v>
      </c>
    </row>
    <row r="9" spans="1:5" x14ac:dyDescent="0.25">
      <c r="A9" s="23" t="s">
        <v>28</v>
      </c>
    </row>
    <row r="10" spans="1:5" x14ac:dyDescent="0.25">
      <c r="B10" t="s">
        <v>144</v>
      </c>
    </row>
    <row r="11" spans="1:5" x14ac:dyDescent="0.25">
      <c r="B11" t="s">
        <v>184</v>
      </c>
    </row>
    <row r="14" spans="1:5" ht="15.75" thickBot="1" x14ac:dyDescent="0.3">
      <c r="A14" t="s">
        <v>186</v>
      </c>
    </row>
    <row r="15" spans="1:5" ht="15.75" thickBot="1" x14ac:dyDescent="0.3">
      <c r="B15" s="127" t="s">
        <v>32</v>
      </c>
      <c r="C15" s="127" t="s">
        <v>33</v>
      </c>
      <c r="D15" s="127" t="s">
        <v>34</v>
      </c>
      <c r="E15" s="127" t="s">
        <v>35</v>
      </c>
    </row>
    <row r="16" spans="1:5" ht="15.75" thickBot="1" x14ac:dyDescent="0.3">
      <c r="B16" s="24" t="s">
        <v>105</v>
      </c>
      <c r="C16" s="24" t="s">
        <v>112</v>
      </c>
      <c r="D16" s="92">
        <v>7.6875</v>
      </c>
      <c r="E16" s="92">
        <v>5.9729999999999999</v>
      </c>
    </row>
    <row r="19" spans="1:7" ht="15.75" thickBot="1" x14ac:dyDescent="0.3">
      <c r="A19" t="s">
        <v>36</v>
      </c>
    </row>
    <row r="20" spans="1:7" ht="15.75" thickBot="1" x14ac:dyDescent="0.3">
      <c r="B20" s="127" t="s">
        <v>32</v>
      </c>
      <c r="C20" s="127" t="s">
        <v>33</v>
      </c>
      <c r="D20" s="127" t="s">
        <v>34</v>
      </c>
      <c r="E20" s="127" t="s">
        <v>35</v>
      </c>
      <c r="F20" s="127" t="s">
        <v>37</v>
      </c>
    </row>
    <row r="21" spans="1:7" x14ac:dyDescent="0.25">
      <c r="B21" s="26" t="s">
        <v>43</v>
      </c>
      <c r="C21" s="26" t="s">
        <v>113</v>
      </c>
      <c r="D21" s="93">
        <v>3.75</v>
      </c>
      <c r="E21" s="93">
        <v>3.5135135135135136</v>
      </c>
      <c r="F21" s="26" t="s">
        <v>42</v>
      </c>
    </row>
    <row r="22" spans="1:7" x14ac:dyDescent="0.25">
      <c r="B22" s="26" t="s">
        <v>104</v>
      </c>
      <c r="C22" s="26" t="s">
        <v>114</v>
      </c>
      <c r="D22" s="93">
        <v>0</v>
      </c>
      <c r="E22" s="93">
        <v>0.94594594594594605</v>
      </c>
      <c r="F22" s="26" t="s">
        <v>42</v>
      </c>
    </row>
    <row r="23" spans="1:7" ht="15.75" thickBot="1" x14ac:dyDescent="0.3">
      <c r="B23" s="24" t="s">
        <v>115</v>
      </c>
      <c r="C23" s="24" t="s">
        <v>116</v>
      </c>
      <c r="D23" s="94">
        <v>2.25</v>
      </c>
      <c r="E23" s="94">
        <v>1.5405405405405403</v>
      </c>
      <c r="F23" s="24" t="s">
        <v>42</v>
      </c>
    </row>
    <row r="26" spans="1:7" ht="15.75" thickBot="1" x14ac:dyDescent="0.3">
      <c r="A26" t="s">
        <v>21</v>
      </c>
    </row>
    <row r="27" spans="1:7" ht="15.75" thickBot="1" x14ac:dyDescent="0.3">
      <c r="B27" s="127" t="s">
        <v>32</v>
      </c>
      <c r="C27" s="127" t="s">
        <v>33</v>
      </c>
      <c r="D27" s="127" t="s">
        <v>38</v>
      </c>
      <c r="E27" s="127" t="s">
        <v>39</v>
      </c>
      <c r="F27" s="127" t="s">
        <v>40</v>
      </c>
      <c r="G27" s="127" t="s">
        <v>41</v>
      </c>
    </row>
    <row r="28" spans="1:7" x14ac:dyDescent="0.25">
      <c r="B28" s="26" t="s">
        <v>106</v>
      </c>
      <c r="C28" s="26" t="s">
        <v>117</v>
      </c>
      <c r="D28" s="28">
        <v>3</v>
      </c>
      <c r="E28" s="26" t="s">
        <v>107</v>
      </c>
      <c r="F28" s="26" t="s">
        <v>102</v>
      </c>
      <c r="G28" s="28">
        <v>0</v>
      </c>
    </row>
    <row r="29" spans="1:7" x14ac:dyDescent="0.25">
      <c r="B29" s="26" t="s">
        <v>108</v>
      </c>
      <c r="C29" s="26" t="s">
        <v>118</v>
      </c>
      <c r="D29" s="93">
        <v>9.5540540540540526</v>
      </c>
      <c r="E29" s="26" t="s">
        <v>109</v>
      </c>
      <c r="F29" s="26" t="s">
        <v>44</v>
      </c>
      <c r="G29" s="93">
        <v>3.5540540540540526</v>
      </c>
    </row>
    <row r="30" spans="1:7" x14ac:dyDescent="0.25">
      <c r="B30" s="26" t="s">
        <v>119</v>
      </c>
      <c r="C30" s="26" t="s">
        <v>120</v>
      </c>
      <c r="D30" s="28">
        <v>4</v>
      </c>
      <c r="E30" s="26" t="s">
        <v>139</v>
      </c>
      <c r="F30" s="26" t="s">
        <v>102</v>
      </c>
      <c r="G30" s="28">
        <v>0</v>
      </c>
    </row>
    <row r="31" spans="1:7" ht="15.75" thickBot="1" x14ac:dyDescent="0.3">
      <c r="B31" s="24" t="s">
        <v>121</v>
      </c>
      <c r="C31" s="24" t="s">
        <v>122</v>
      </c>
      <c r="D31" s="27">
        <v>6</v>
      </c>
      <c r="E31" s="24" t="s">
        <v>123</v>
      </c>
      <c r="F31" s="24" t="s">
        <v>102</v>
      </c>
      <c r="G31" s="2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8"/>
  <sheetViews>
    <sheetView showRowColHeaders="0" zoomScale="80" zoomScaleNormal="80" workbookViewId="0"/>
  </sheetViews>
  <sheetFormatPr defaultColWidth="9.140625" defaultRowHeight="15" x14ac:dyDescent="0.25"/>
  <cols>
    <col min="1" max="16384" width="9.140625" style="1"/>
  </cols>
  <sheetData>
    <row r="1" spans="1:30" x14ac:dyDescent="0.25">
      <c r="A1" s="1" t="s">
        <v>0</v>
      </c>
    </row>
    <row r="14" spans="1:30" x14ac:dyDescent="0.25">
      <c r="N14" s="6"/>
      <c r="O14" s="6"/>
      <c r="P14" s="6"/>
      <c r="Q14" s="6"/>
      <c r="R14" s="6"/>
      <c r="S14" s="6"/>
      <c r="T14" s="6"/>
      <c r="U14" s="6"/>
      <c r="V14" s="6"/>
      <c r="W14" s="6"/>
      <c r="X14" s="6"/>
      <c r="Y14" s="6"/>
      <c r="Z14" s="6"/>
      <c r="AA14" s="6"/>
      <c r="AB14" s="6"/>
      <c r="AC14" s="6"/>
      <c r="AD14" s="6"/>
    </row>
    <row r="15" spans="1:30" x14ac:dyDescent="0.25">
      <c r="N15" s="6"/>
      <c r="O15" s="6"/>
      <c r="P15" s="6"/>
      <c r="Q15" s="6"/>
      <c r="R15" s="6"/>
      <c r="S15" s="6"/>
      <c r="T15" s="6"/>
      <c r="U15" s="6"/>
      <c r="V15" s="6"/>
      <c r="W15" s="6"/>
      <c r="X15" s="6"/>
      <c r="Y15" s="6"/>
      <c r="Z15" s="6"/>
      <c r="AA15" s="6"/>
      <c r="AB15" s="6"/>
      <c r="AC15" s="6"/>
      <c r="AD15" s="6"/>
    </row>
    <row r="16" spans="1:30" x14ac:dyDescent="0.25">
      <c r="N16" s="6"/>
      <c r="O16" s="6"/>
      <c r="P16" s="6"/>
      <c r="Q16" s="6"/>
      <c r="R16" s="6"/>
      <c r="S16" s="6"/>
      <c r="T16" s="6"/>
      <c r="U16" s="6"/>
      <c r="V16" s="6"/>
      <c r="W16" s="6"/>
      <c r="X16" s="6"/>
      <c r="Y16" s="6"/>
      <c r="Z16" s="6"/>
      <c r="AA16" s="6"/>
      <c r="AB16" s="6"/>
      <c r="AC16" s="6"/>
      <c r="AD16" s="6"/>
    </row>
    <row r="17" spans="14:30" x14ac:dyDescent="0.25">
      <c r="N17" s="6"/>
      <c r="O17" s="6"/>
      <c r="P17" s="6"/>
      <c r="Q17" s="6"/>
      <c r="R17" s="6"/>
      <c r="S17" s="6"/>
      <c r="T17" s="6"/>
      <c r="U17" s="6"/>
      <c r="V17" s="6"/>
      <c r="W17" s="6"/>
      <c r="X17" s="6"/>
      <c r="Y17" s="6"/>
      <c r="Z17" s="6"/>
      <c r="AA17" s="6"/>
      <c r="AB17" s="6"/>
      <c r="AC17" s="6"/>
      <c r="AD17" s="6"/>
    </row>
    <row r="18" spans="14:30" x14ac:dyDescent="0.25">
      <c r="N18" s="6"/>
      <c r="O18" s="6"/>
      <c r="P18" s="6"/>
      <c r="Q18" s="6"/>
      <c r="R18" s="6"/>
      <c r="S18" s="6"/>
      <c r="T18" s="6"/>
      <c r="U18" s="6"/>
      <c r="V18" s="6"/>
      <c r="W18" s="6"/>
      <c r="X18" s="6"/>
      <c r="Y18" s="6"/>
      <c r="Z18" s="6"/>
      <c r="AA18" s="6"/>
      <c r="AB18" s="6"/>
      <c r="AC18" s="6"/>
      <c r="AD18" s="6"/>
    </row>
    <row r="19" spans="14:30" x14ac:dyDescent="0.25">
      <c r="N19" s="6"/>
      <c r="O19" s="6"/>
      <c r="P19" s="6"/>
      <c r="Q19" s="6"/>
      <c r="R19" s="6"/>
      <c r="S19" s="6"/>
      <c r="T19" s="6"/>
      <c r="U19" s="6"/>
      <c r="V19" s="6"/>
      <c r="W19" s="6"/>
      <c r="X19" s="6"/>
      <c r="Y19" s="6"/>
      <c r="Z19" s="6"/>
      <c r="AA19" s="6"/>
      <c r="AB19" s="6"/>
      <c r="AC19" s="6"/>
      <c r="AD19" s="6"/>
    </row>
    <row r="20" spans="14:30" x14ac:dyDescent="0.25">
      <c r="N20" s="6"/>
      <c r="O20" s="6"/>
      <c r="P20" s="6"/>
      <c r="Q20" s="6"/>
      <c r="R20" s="6"/>
      <c r="S20" s="6"/>
      <c r="T20" s="6"/>
      <c r="U20" s="6"/>
      <c r="V20" s="6"/>
      <c r="W20" s="6"/>
      <c r="X20" s="6"/>
      <c r="Y20" s="6"/>
      <c r="Z20" s="6"/>
      <c r="AA20" s="6"/>
      <c r="AB20" s="6"/>
      <c r="AC20" s="6"/>
      <c r="AD20" s="6"/>
    </row>
    <row r="21" spans="14:30" x14ac:dyDescent="0.25">
      <c r="N21" s="6"/>
      <c r="O21" s="6"/>
      <c r="P21" s="6"/>
      <c r="Q21" s="6"/>
      <c r="R21" s="6"/>
      <c r="S21" s="6"/>
      <c r="T21" s="6"/>
      <c r="U21" s="6"/>
      <c r="V21" s="6"/>
      <c r="W21" s="6"/>
      <c r="X21" s="6"/>
      <c r="Y21" s="6"/>
      <c r="Z21" s="6"/>
      <c r="AA21" s="6"/>
      <c r="AB21" s="6"/>
      <c r="AC21" s="6"/>
      <c r="AD21" s="6"/>
    </row>
    <row r="22" spans="14:30" x14ac:dyDescent="0.25">
      <c r="N22" s="6"/>
      <c r="O22" s="6"/>
      <c r="P22" s="6"/>
      <c r="Q22" s="6"/>
      <c r="R22" s="6"/>
      <c r="S22" s="6"/>
      <c r="T22" s="6"/>
      <c r="U22" s="6"/>
      <c r="V22" s="6"/>
      <c r="W22" s="6"/>
      <c r="X22" s="6"/>
      <c r="Y22" s="6"/>
      <c r="Z22" s="6"/>
      <c r="AA22" s="6"/>
      <c r="AB22" s="6"/>
      <c r="AC22" s="6"/>
      <c r="AD22" s="6"/>
    </row>
    <row r="23" spans="14:30" x14ac:dyDescent="0.25">
      <c r="N23" s="6"/>
      <c r="O23" s="6"/>
      <c r="P23" s="6"/>
      <c r="Q23" s="6"/>
      <c r="R23" s="6"/>
      <c r="S23" s="6"/>
      <c r="T23" s="6"/>
      <c r="U23" s="6"/>
      <c r="V23" s="6"/>
      <c r="W23" s="6"/>
      <c r="X23" s="6"/>
      <c r="Y23" s="6"/>
      <c r="Z23" s="6"/>
      <c r="AA23" s="6"/>
      <c r="AB23" s="6"/>
      <c r="AC23" s="6"/>
      <c r="AD23" s="6"/>
    </row>
    <row r="24" spans="14:30" x14ac:dyDescent="0.25">
      <c r="N24" s="6"/>
      <c r="O24" s="6"/>
      <c r="P24" s="6"/>
      <c r="Q24" s="6"/>
      <c r="R24" s="6"/>
      <c r="S24" s="6"/>
      <c r="T24" s="6"/>
      <c r="U24" s="6"/>
      <c r="V24" s="6"/>
      <c r="W24" s="6"/>
      <c r="X24" s="6"/>
      <c r="Y24" s="6"/>
      <c r="Z24" s="6"/>
      <c r="AA24" s="6"/>
      <c r="AB24" s="6"/>
      <c r="AC24" s="6"/>
      <c r="AD24" s="6"/>
    </row>
    <row r="25" spans="14:30" x14ac:dyDescent="0.25">
      <c r="N25" s="6"/>
      <c r="O25" s="6"/>
      <c r="P25" s="6"/>
      <c r="Q25" s="6"/>
      <c r="R25" s="6"/>
      <c r="S25" s="6"/>
      <c r="T25" s="6"/>
      <c r="U25" s="6"/>
      <c r="V25" s="6"/>
      <c r="W25" s="6"/>
      <c r="X25" s="6"/>
      <c r="Y25" s="6"/>
      <c r="Z25" s="6"/>
      <c r="AA25" s="6"/>
      <c r="AB25" s="6"/>
      <c r="AC25" s="6"/>
      <c r="AD25" s="6"/>
    </row>
    <row r="26" spans="14:30" x14ac:dyDescent="0.25">
      <c r="N26" s="6"/>
      <c r="O26" s="6"/>
      <c r="P26" s="6"/>
      <c r="Q26" s="6"/>
      <c r="R26" s="6"/>
      <c r="S26" s="6"/>
      <c r="T26" s="6"/>
      <c r="U26" s="6"/>
      <c r="V26" s="6"/>
      <c r="W26" s="6"/>
      <c r="X26" s="6"/>
      <c r="Y26" s="6"/>
      <c r="Z26" s="6"/>
      <c r="AA26" s="6"/>
      <c r="AB26" s="6"/>
      <c r="AC26" s="6"/>
      <c r="AD26" s="6"/>
    </row>
    <row r="27" spans="14:30" x14ac:dyDescent="0.25">
      <c r="N27" s="6"/>
      <c r="O27" s="6"/>
      <c r="P27" s="6"/>
      <c r="Q27" s="6"/>
      <c r="R27" s="6"/>
      <c r="S27" s="6"/>
      <c r="T27" s="6"/>
      <c r="U27" s="6"/>
      <c r="V27" s="6"/>
      <c r="W27" s="6"/>
      <c r="X27" s="6"/>
      <c r="Y27" s="6"/>
      <c r="Z27" s="6"/>
      <c r="AA27" s="6"/>
      <c r="AB27" s="6"/>
      <c r="AC27" s="6"/>
      <c r="AD27" s="6"/>
    </row>
    <row r="28" spans="14:30" x14ac:dyDescent="0.25">
      <c r="N28" s="6"/>
      <c r="O28" s="6"/>
      <c r="P28" s="6"/>
      <c r="Q28" s="6"/>
      <c r="R28" s="6"/>
      <c r="S28" s="6"/>
      <c r="T28" s="6"/>
      <c r="U28" s="6"/>
      <c r="V28" s="6"/>
      <c r="W28" s="6"/>
      <c r="X28" s="6"/>
      <c r="Y28" s="6"/>
      <c r="Z28" s="6"/>
      <c r="AA28" s="6"/>
      <c r="AB28" s="6"/>
      <c r="AC28" s="6"/>
      <c r="AD28" s="6"/>
    </row>
    <row r="29" spans="14:30" x14ac:dyDescent="0.25">
      <c r="N29" s="6"/>
      <c r="O29" s="6"/>
      <c r="P29" s="6"/>
      <c r="Q29" s="6"/>
      <c r="R29" s="6"/>
      <c r="S29" s="6"/>
      <c r="T29" s="6"/>
      <c r="U29" s="6"/>
      <c r="V29" s="6"/>
      <c r="W29" s="6"/>
      <c r="X29" s="6"/>
      <c r="Y29" s="6"/>
      <c r="Z29" s="6"/>
      <c r="AA29" s="6"/>
      <c r="AB29" s="6"/>
      <c r="AC29" s="6"/>
      <c r="AD29" s="6"/>
    </row>
    <row r="30" spans="14:30" x14ac:dyDescent="0.25">
      <c r="N30" s="6"/>
      <c r="O30" s="6"/>
      <c r="P30" s="6"/>
      <c r="Q30" s="6"/>
      <c r="R30" s="6"/>
      <c r="S30" s="6"/>
      <c r="T30" s="6"/>
      <c r="U30" s="6"/>
      <c r="V30" s="6"/>
      <c r="W30" s="6"/>
      <c r="X30" s="6"/>
      <c r="Y30" s="6"/>
      <c r="Z30" s="6"/>
      <c r="AA30" s="6"/>
      <c r="AB30" s="6"/>
      <c r="AC30" s="6"/>
      <c r="AD30" s="6"/>
    </row>
    <row r="31" spans="14:30" x14ac:dyDescent="0.25">
      <c r="N31" s="6"/>
      <c r="O31" s="6"/>
      <c r="P31" s="6"/>
      <c r="Q31" s="6"/>
      <c r="R31" s="6"/>
      <c r="S31" s="6"/>
      <c r="T31" s="6"/>
      <c r="U31" s="6"/>
      <c r="V31" s="6"/>
      <c r="W31" s="6"/>
      <c r="X31" s="6"/>
      <c r="Y31" s="6"/>
      <c r="Z31" s="6"/>
      <c r="AA31" s="6"/>
      <c r="AB31" s="6"/>
      <c r="AC31" s="6"/>
      <c r="AD31" s="6"/>
    </row>
    <row r="32" spans="14:30" x14ac:dyDescent="0.25">
      <c r="N32" s="6"/>
      <c r="O32" s="6"/>
      <c r="P32" s="6"/>
      <c r="Q32" s="6"/>
      <c r="R32" s="6"/>
      <c r="S32" s="6"/>
      <c r="T32" s="6"/>
      <c r="U32" s="6"/>
      <c r="V32" s="6"/>
      <c r="W32" s="6"/>
      <c r="X32" s="6"/>
      <c r="Y32" s="6"/>
      <c r="Z32" s="6"/>
      <c r="AA32" s="6"/>
      <c r="AB32" s="6"/>
      <c r="AC32" s="6"/>
      <c r="AD32" s="6"/>
    </row>
    <row r="33" spans="14:30" x14ac:dyDescent="0.25">
      <c r="N33" s="6"/>
      <c r="O33" s="6"/>
      <c r="P33" s="6"/>
      <c r="Q33" s="6"/>
      <c r="R33" s="6"/>
      <c r="S33" s="6"/>
      <c r="T33" s="6"/>
      <c r="U33" s="6"/>
      <c r="V33" s="6"/>
      <c r="W33" s="6"/>
      <c r="X33" s="6"/>
      <c r="Y33" s="6"/>
      <c r="Z33" s="6"/>
      <c r="AA33" s="6"/>
      <c r="AB33" s="6"/>
      <c r="AC33" s="6"/>
      <c r="AD33" s="6"/>
    </row>
    <row r="34" spans="14:30" x14ac:dyDescent="0.25">
      <c r="N34" s="6"/>
      <c r="O34" s="6"/>
      <c r="P34" s="6"/>
      <c r="Q34" s="6"/>
      <c r="R34" s="6"/>
      <c r="S34" s="6"/>
      <c r="T34" s="6"/>
      <c r="U34" s="6"/>
      <c r="V34" s="6"/>
      <c r="W34" s="6"/>
      <c r="X34" s="6"/>
      <c r="Y34" s="6"/>
      <c r="Z34" s="6"/>
      <c r="AA34" s="6"/>
      <c r="AB34" s="6"/>
      <c r="AC34" s="6"/>
      <c r="AD34" s="6"/>
    </row>
    <row r="35" spans="14:30" x14ac:dyDescent="0.25">
      <c r="N35" s="6"/>
      <c r="O35" s="6"/>
      <c r="P35" s="6"/>
      <c r="Q35" s="6"/>
      <c r="R35" s="6"/>
      <c r="S35" s="6"/>
      <c r="T35" s="6"/>
      <c r="U35" s="6"/>
      <c r="V35" s="6"/>
      <c r="W35" s="6"/>
      <c r="X35" s="6"/>
      <c r="Y35" s="6"/>
      <c r="Z35" s="6"/>
      <c r="AA35" s="6"/>
      <c r="AB35" s="6"/>
      <c r="AC35" s="6"/>
      <c r="AD35" s="6"/>
    </row>
    <row r="36" spans="14:30" x14ac:dyDescent="0.25">
      <c r="N36" s="6"/>
      <c r="O36" s="6"/>
      <c r="P36" s="6"/>
      <c r="Q36" s="6"/>
      <c r="R36" s="6"/>
      <c r="S36" s="6"/>
      <c r="T36" s="6"/>
      <c r="U36" s="6"/>
      <c r="V36" s="6"/>
      <c r="W36" s="6"/>
      <c r="X36" s="6"/>
      <c r="Y36" s="6"/>
      <c r="Z36" s="6"/>
      <c r="AA36" s="6"/>
      <c r="AB36" s="6"/>
      <c r="AC36" s="6"/>
      <c r="AD36" s="6"/>
    </row>
    <row r="37" spans="14:30" x14ac:dyDescent="0.25">
      <c r="N37" s="6"/>
      <c r="O37" s="6"/>
      <c r="P37" s="6"/>
      <c r="Q37" s="6"/>
      <c r="R37" s="6"/>
      <c r="S37" s="6"/>
      <c r="T37" s="6"/>
      <c r="U37" s="6"/>
      <c r="V37" s="6"/>
      <c r="W37" s="6"/>
      <c r="X37" s="6"/>
      <c r="Y37" s="6"/>
      <c r="Z37" s="6"/>
      <c r="AA37" s="6"/>
      <c r="AB37" s="6"/>
      <c r="AC37" s="6"/>
      <c r="AD37" s="6"/>
    </row>
    <row r="38" spans="14:30" x14ac:dyDescent="0.25">
      <c r="N38" s="6"/>
      <c r="O38" s="6"/>
      <c r="P38" s="6"/>
      <c r="Q38" s="6"/>
      <c r="R38" s="6"/>
      <c r="S38" s="6"/>
      <c r="T38" s="6"/>
      <c r="U38" s="6"/>
      <c r="V38" s="6"/>
      <c r="W38" s="6"/>
      <c r="X38" s="6"/>
      <c r="Y38" s="6"/>
      <c r="Z38" s="6"/>
      <c r="AA38" s="6"/>
      <c r="AB38" s="6"/>
      <c r="AC38" s="6"/>
      <c r="AD38" s="6"/>
    </row>
    <row r="39" spans="14:30" x14ac:dyDescent="0.25">
      <c r="N39" s="6"/>
      <c r="O39" s="6"/>
      <c r="P39" s="6"/>
      <c r="Q39" s="6"/>
      <c r="R39" s="6"/>
      <c r="S39" s="6"/>
      <c r="T39" s="6"/>
      <c r="U39" s="6"/>
      <c r="V39" s="6"/>
      <c r="W39" s="6"/>
      <c r="X39" s="6"/>
      <c r="Y39" s="6"/>
      <c r="Z39" s="6"/>
      <c r="AA39" s="6"/>
      <c r="AB39" s="6"/>
      <c r="AC39" s="6"/>
      <c r="AD39" s="6"/>
    </row>
    <row r="40" spans="14:30" x14ac:dyDescent="0.25">
      <c r="N40" s="6"/>
      <c r="O40" s="6"/>
      <c r="P40" s="6"/>
      <c r="Q40" s="6"/>
      <c r="R40" s="6"/>
      <c r="S40" s="6"/>
      <c r="T40" s="6"/>
      <c r="U40" s="6"/>
      <c r="V40" s="6"/>
      <c r="W40" s="6"/>
      <c r="X40" s="6"/>
      <c r="Y40" s="6"/>
      <c r="Z40" s="6"/>
      <c r="AA40" s="6"/>
      <c r="AB40" s="6"/>
      <c r="AC40" s="6"/>
      <c r="AD40" s="6"/>
    </row>
    <row r="41" spans="14:30" x14ac:dyDescent="0.25">
      <c r="N41" s="6"/>
      <c r="O41" s="6"/>
      <c r="P41" s="6"/>
      <c r="Q41" s="6"/>
      <c r="R41" s="6"/>
      <c r="S41" s="6"/>
      <c r="T41" s="6"/>
      <c r="U41" s="6"/>
      <c r="V41" s="6"/>
      <c r="W41" s="6"/>
      <c r="X41" s="6"/>
      <c r="Y41" s="6"/>
      <c r="Z41" s="6"/>
      <c r="AA41" s="6"/>
      <c r="AB41" s="6"/>
      <c r="AC41" s="6"/>
      <c r="AD41" s="6"/>
    </row>
    <row r="42" spans="14:30" x14ac:dyDescent="0.25">
      <c r="N42" s="6"/>
      <c r="O42" s="6"/>
      <c r="P42" s="6"/>
      <c r="Q42" s="6"/>
      <c r="R42" s="6"/>
      <c r="S42" s="6"/>
      <c r="T42" s="6"/>
      <c r="U42" s="6"/>
      <c r="V42" s="6"/>
      <c r="W42" s="6"/>
      <c r="X42" s="6"/>
      <c r="Y42" s="6"/>
      <c r="Z42" s="6"/>
      <c r="AA42" s="6"/>
      <c r="AB42" s="6"/>
      <c r="AC42" s="6"/>
      <c r="AD42" s="6"/>
    </row>
    <row r="43" spans="14:30" x14ac:dyDescent="0.25">
      <c r="N43" s="6"/>
      <c r="O43" s="6"/>
      <c r="P43" s="6"/>
      <c r="Q43" s="6"/>
      <c r="R43" s="6"/>
      <c r="S43" s="6"/>
      <c r="T43" s="6"/>
      <c r="U43" s="6"/>
      <c r="V43" s="6"/>
      <c r="W43" s="6"/>
      <c r="X43" s="6"/>
      <c r="Y43" s="6"/>
      <c r="Z43" s="6"/>
      <c r="AA43" s="6"/>
      <c r="AB43" s="6"/>
      <c r="AC43" s="6"/>
      <c r="AD43" s="6"/>
    </row>
    <row r="44" spans="14:30" x14ac:dyDescent="0.25">
      <c r="N44" s="6"/>
      <c r="O44" s="6"/>
      <c r="P44" s="6"/>
      <c r="Q44" s="6"/>
      <c r="R44" s="6"/>
      <c r="S44" s="6"/>
      <c r="T44" s="6"/>
      <c r="U44" s="6"/>
      <c r="V44" s="6"/>
      <c r="W44" s="6"/>
      <c r="X44" s="6"/>
      <c r="Y44" s="6"/>
      <c r="Z44" s="6"/>
      <c r="AA44" s="6"/>
      <c r="AB44" s="6"/>
      <c r="AC44" s="6"/>
      <c r="AD44" s="6"/>
    </row>
    <row r="45" spans="14:30" x14ac:dyDescent="0.25">
      <c r="N45" s="6"/>
      <c r="O45" s="6"/>
      <c r="P45" s="6"/>
      <c r="Q45" s="6"/>
      <c r="R45" s="6"/>
      <c r="S45" s="6"/>
      <c r="T45" s="6"/>
      <c r="U45" s="6"/>
      <c r="V45" s="6"/>
      <c r="W45" s="6"/>
      <c r="X45" s="6"/>
      <c r="Y45" s="6"/>
      <c r="Z45" s="6"/>
      <c r="AA45" s="6"/>
      <c r="AB45" s="6"/>
      <c r="AC45" s="6"/>
      <c r="AD45" s="6"/>
    </row>
    <row r="46" spans="14:30" x14ac:dyDescent="0.25">
      <c r="N46" s="6"/>
      <c r="O46" s="6"/>
      <c r="P46" s="6"/>
      <c r="Q46" s="6"/>
      <c r="R46" s="6"/>
      <c r="S46" s="6"/>
      <c r="T46" s="6"/>
      <c r="U46" s="6"/>
      <c r="V46" s="6"/>
      <c r="W46" s="6"/>
      <c r="X46" s="6"/>
      <c r="Y46" s="6"/>
      <c r="Z46" s="6"/>
      <c r="AA46" s="6"/>
      <c r="AB46" s="6"/>
      <c r="AC46" s="6"/>
      <c r="AD46" s="6"/>
    </row>
    <row r="47" spans="14:30" x14ac:dyDescent="0.25">
      <c r="N47" s="6"/>
      <c r="O47" s="6"/>
      <c r="P47" s="6"/>
      <c r="Q47" s="6"/>
      <c r="R47" s="6"/>
      <c r="S47" s="6"/>
      <c r="T47" s="6"/>
      <c r="U47" s="6"/>
      <c r="V47" s="6"/>
      <c r="W47" s="6"/>
      <c r="X47" s="6"/>
      <c r="Y47" s="6"/>
      <c r="Z47" s="6"/>
      <c r="AA47" s="6"/>
      <c r="AB47" s="6"/>
      <c r="AC47" s="6"/>
      <c r="AD47" s="6"/>
    </row>
    <row r="48" spans="14:30" x14ac:dyDescent="0.25">
      <c r="N48" s="6"/>
      <c r="O48" s="6"/>
      <c r="P48" s="6"/>
      <c r="Q48" s="6"/>
      <c r="R48" s="6"/>
      <c r="S48" s="6"/>
      <c r="T48" s="6"/>
      <c r="U48" s="6"/>
      <c r="V48" s="6"/>
      <c r="W48" s="6"/>
      <c r="X48" s="6"/>
      <c r="Y48" s="6"/>
      <c r="Z48" s="6"/>
      <c r="AA48" s="6"/>
      <c r="AB48" s="6"/>
      <c r="AC48" s="6"/>
      <c r="AD48" s="6"/>
    </row>
  </sheetData>
  <sheetProtection algorithmName="SHA-512" hashValue="2dpovjDS9aMx/etHiuIdAH0uwD9aijqQgi38LndqSNegzlL8nHF0Uxu+kqytz4HXpRZHAYaovO3amu+fmKEeug==" saltValue="hfD7kHtGbCJ4V0zaYbuLSg==" spinCount="100000" sheet="1" objects="1" scenarios="1"/>
  <pageMargins left="0.7" right="0.7" top="0.75" bottom="0.75" header="0.3" footer="0.3"/>
  <pageSetup scale="27"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1B5D9-2A3D-448E-B8ED-4F5AF797B136}">
  <dimension ref="A1:G31"/>
  <sheetViews>
    <sheetView showGridLines="0" workbookViewId="0"/>
  </sheetViews>
  <sheetFormatPr defaultRowHeight="15" x14ac:dyDescent="0.25"/>
  <cols>
    <col min="1" max="1" width="2.28515625" customWidth="1"/>
    <col min="2" max="2" width="6.140625" bestFit="1" customWidth="1"/>
    <col min="3" max="3" width="30" bestFit="1" customWidth="1"/>
    <col min="4" max="4" width="13.7109375" bestFit="1" customWidth="1"/>
    <col min="5" max="5" width="13.5703125" bestFit="1" customWidth="1"/>
    <col min="6" max="6" width="11.42578125" bestFit="1" customWidth="1"/>
    <col min="7" max="7" width="5.5703125" bestFit="1" customWidth="1"/>
  </cols>
  <sheetData>
    <row r="1" spans="1:5" x14ac:dyDescent="0.25">
      <c r="A1" s="23" t="s">
        <v>24</v>
      </c>
    </row>
    <row r="2" spans="1:5" x14ac:dyDescent="0.25">
      <c r="A2" s="23" t="s">
        <v>110</v>
      </c>
    </row>
    <row r="3" spans="1:5" x14ac:dyDescent="0.25">
      <c r="A3" s="23" t="s">
        <v>187</v>
      </c>
    </row>
    <row r="4" spans="1:5" x14ac:dyDescent="0.25">
      <c r="A4" s="23" t="s">
        <v>25</v>
      </c>
    </row>
    <row r="5" spans="1:5" x14ac:dyDescent="0.25">
      <c r="A5" s="23" t="s">
        <v>26</v>
      </c>
    </row>
    <row r="6" spans="1:5" x14ac:dyDescent="0.25">
      <c r="A6" s="23"/>
      <c r="B6" t="s">
        <v>27</v>
      </c>
    </row>
    <row r="7" spans="1:5" x14ac:dyDescent="0.25">
      <c r="A7" s="23"/>
      <c r="B7" t="s">
        <v>176</v>
      </c>
    </row>
    <row r="8" spans="1:5" x14ac:dyDescent="0.25">
      <c r="A8" s="23"/>
      <c r="B8" t="s">
        <v>138</v>
      </c>
    </row>
    <row r="9" spans="1:5" x14ac:dyDescent="0.25">
      <c r="A9" s="23" t="s">
        <v>28</v>
      </c>
    </row>
    <row r="10" spans="1:5" x14ac:dyDescent="0.25">
      <c r="B10" t="s">
        <v>144</v>
      </c>
    </row>
    <row r="11" spans="1:5" x14ac:dyDescent="0.25">
      <c r="B11" t="s">
        <v>30</v>
      </c>
    </row>
    <row r="14" spans="1:5" ht="15.75" thickBot="1" x14ac:dyDescent="0.3">
      <c r="A14" t="s">
        <v>186</v>
      </c>
    </row>
    <row r="15" spans="1:5" ht="15.75" thickBot="1" x14ac:dyDescent="0.3">
      <c r="B15" s="127" t="s">
        <v>32</v>
      </c>
      <c r="C15" s="127" t="s">
        <v>33</v>
      </c>
      <c r="D15" s="127" t="s">
        <v>34</v>
      </c>
      <c r="E15" s="127" t="s">
        <v>35</v>
      </c>
    </row>
    <row r="16" spans="1:5" ht="15.75" thickBot="1" x14ac:dyDescent="0.3">
      <c r="B16" s="24" t="s">
        <v>105</v>
      </c>
      <c r="C16" s="24" t="s">
        <v>112</v>
      </c>
      <c r="D16" s="92">
        <v>5.9729999999999999</v>
      </c>
      <c r="E16" s="92">
        <v>5.9729999999999999</v>
      </c>
    </row>
    <row r="19" spans="1:7" ht="15.75" thickBot="1" x14ac:dyDescent="0.3">
      <c r="A19" t="s">
        <v>36</v>
      </c>
    </row>
    <row r="20" spans="1:7" ht="15.75" thickBot="1" x14ac:dyDescent="0.3">
      <c r="B20" s="127" t="s">
        <v>32</v>
      </c>
      <c r="C20" s="127" t="s">
        <v>33</v>
      </c>
      <c r="D20" s="127" t="s">
        <v>34</v>
      </c>
      <c r="E20" s="127" t="s">
        <v>35</v>
      </c>
      <c r="F20" s="127" t="s">
        <v>37</v>
      </c>
    </row>
    <row r="21" spans="1:7" x14ac:dyDescent="0.25">
      <c r="B21" s="26" t="s">
        <v>43</v>
      </c>
      <c r="C21" s="26" t="s">
        <v>113</v>
      </c>
      <c r="D21" s="93">
        <v>3.5135135135135136</v>
      </c>
      <c r="E21" s="93">
        <v>3.5135135135135136</v>
      </c>
      <c r="F21" s="26" t="s">
        <v>42</v>
      </c>
    </row>
    <row r="22" spans="1:7" x14ac:dyDescent="0.25">
      <c r="B22" s="26" t="s">
        <v>104</v>
      </c>
      <c r="C22" s="26" t="s">
        <v>114</v>
      </c>
      <c r="D22" s="93">
        <v>0.94594594594594605</v>
      </c>
      <c r="E22" s="93">
        <v>0.94594594594594605</v>
      </c>
      <c r="F22" s="26" t="s">
        <v>42</v>
      </c>
    </row>
    <row r="23" spans="1:7" ht="15.75" thickBot="1" x14ac:dyDescent="0.3">
      <c r="B23" s="24" t="s">
        <v>115</v>
      </c>
      <c r="C23" s="24" t="s">
        <v>116</v>
      </c>
      <c r="D23" s="94">
        <v>1.5405405405405403</v>
      </c>
      <c r="E23" s="94">
        <v>1.5405405405405403</v>
      </c>
      <c r="F23" s="24" t="s">
        <v>42</v>
      </c>
    </row>
    <row r="26" spans="1:7" ht="15.75" thickBot="1" x14ac:dyDescent="0.3">
      <c r="A26" t="s">
        <v>21</v>
      </c>
    </row>
    <row r="27" spans="1:7" ht="15.75" thickBot="1" x14ac:dyDescent="0.3">
      <c r="B27" s="127" t="s">
        <v>32</v>
      </c>
      <c r="C27" s="127" t="s">
        <v>33</v>
      </c>
      <c r="D27" s="127" t="s">
        <v>38</v>
      </c>
      <c r="E27" s="127" t="s">
        <v>39</v>
      </c>
      <c r="F27" s="127" t="s">
        <v>40</v>
      </c>
      <c r="G27" s="127" t="s">
        <v>41</v>
      </c>
    </row>
    <row r="28" spans="1:7" x14ac:dyDescent="0.25">
      <c r="B28" s="26" t="s">
        <v>106</v>
      </c>
      <c r="C28" s="26" t="s">
        <v>117</v>
      </c>
      <c r="D28" s="28">
        <v>3</v>
      </c>
      <c r="E28" s="26" t="s">
        <v>107</v>
      </c>
      <c r="F28" s="26" t="s">
        <v>102</v>
      </c>
      <c r="G28" s="28">
        <v>0</v>
      </c>
    </row>
    <row r="29" spans="1:7" x14ac:dyDescent="0.25">
      <c r="B29" s="26" t="s">
        <v>108</v>
      </c>
      <c r="C29" s="26" t="s">
        <v>118</v>
      </c>
      <c r="D29" s="93">
        <v>9.5540540540540526</v>
      </c>
      <c r="E29" s="26" t="s">
        <v>109</v>
      </c>
      <c r="F29" s="26" t="s">
        <v>44</v>
      </c>
      <c r="G29" s="93">
        <v>3.5540540540540526</v>
      </c>
    </row>
    <row r="30" spans="1:7" x14ac:dyDescent="0.25">
      <c r="B30" s="26" t="s">
        <v>119</v>
      </c>
      <c r="C30" s="26" t="s">
        <v>120</v>
      </c>
      <c r="D30" s="28">
        <v>4</v>
      </c>
      <c r="E30" s="26" t="s">
        <v>139</v>
      </c>
      <c r="F30" s="26" t="s">
        <v>102</v>
      </c>
      <c r="G30" s="28">
        <v>0</v>
      </c>
    </row>
    <row r="31" spans="1:7" ht="15.75" thickBot="1" x14ac:dyDescent="0.3">
      <c r="B31" s="24" t="s">
        <v>121</v>
      </c>
      <c r="C31" s="24" t="s">
        <v>122</v>
      </c>
      <c r="D31" s="27">
        <v>6</v>
      </c>
      <c r="E31" s="24" t="s">
        <v>123</v>
      </c>
      <c r="F31" s="24" t="s">
        <v>102</v>
      </c>
      <c r="G31" s="24">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7"/>
  <sheetViews>
    <sheetView zoomScale="90" zoomScaleNormal="90" workbookViewId="0">
      <selection activeCell="P22" sqref="P22"/>
    </sheetView>
  </sheetViews>
  <sheetFormatPr defaultRowHeight="15" x14ac:dyDescent="0.25"/>
  <cols>
    <col min="1" max="1" width="26.42578125" customWidth="1"/>
    <col min="2" max="2" width="14.5703125" customWidth="1"/>
    <col min="3" max="3" width="20.42578125" customWidth="1"/>
    <col min="4" max="4" width="14.140625" customWidth="1"/>
    <col min="5" max="5" width="16.28515625" customWidth="1"/>
  </cols>
  <sheetData>
    <row r="1" spans="1:5" ht="21" x14ac:dyDescent="0.35">
      <c r="A1" s="54"/>
      <c r="B1" s="54"/>
      <c r="C1" s="54"/>
      <c r="D1" s="54"/>
      <c r="E1" s="54"/>
    </row>
    <row r="2" spans="1:5" ht="21" x14ac:dyDescent="0.35">
      <c r="A2" s="158" t="s">
        <v>140</v>
      </c>
      <c r="B2" s="159"/>
      <c r="C2" s="159"/>
      <c r="D2" s="159"/>
      <c r="E2" s="54"/>
    </row>
    <row r="3" spans="1:5" ht="21" x14ac:dyDescent="0.35">
      <c r="A3" s="54"/>
      <c r="B3" s="54"/>
      <c r="C3" s="54"/>
      <c r="D3" s="54"/>
      <c r="E3" s="54"/>
    </row>
    <row r="4" spans="1:5" ht="19.5" customHeight="1" x14ac:dyDescent="0.35">
      <c r="A4" s="54"/>
      <c r="B4" s="158" t="s">
        <v>8</v>
      </c>
      <c r="C4" s="158"/>
      <c r="D4" s="158"/>
      <c r="E4" s="55"/>
    </row>
    <row r="5" spans="1:5" ht="63" x14ac:dyDescent="0.35">
      <c r="A5" s="56" t="s">
        <v>90</v>
      </c>
      <c r="B5" s="57" t="s">
        <v>10</v>
      </c>
      <c r="C5" s="57" t="s">
        <v>11</v>
      </c>
      <c r="D5" s="57" t="s">
        <v>12</v>
      </c>
      <c r="E5" s="58" t="s">
        <v>91</v>
      </c>
    </row>
    <row r="6" spans="1:5" ht="21" x14ac:dyDescent="0.35">
      <c r="A6" s="59" t="s">
        <v>92</v>
      </c>
      <c r="B6" s="60">
        <v>0.8</v>
      </c>
      <c r="C6" s="60">
        <v>0.2</v>
      </c>
      <c r="D6" s="60">
        <v>0</v>
      </c>
      <c r="E6" s="61">
        <v>3</v>
      </c>
    </row>
    <row r="7" spans="1:5" ht="21" x14ac:dyDescent="0.35">
      <c r="A7" s="59" t="s">
        <v>92</v>
      </c>
      <c r="B7" s="60">
        <v>1</v>
      </c>
      <c r="C7" s="60">
        <v>1.5</v>
      </c>
      <c r="D7" s="60">
        <v>3</v>
      </c>
      <c r="E7" s="60">
        <v>6</v>
      </c>
    </row>
    <row r="8" spans="1:5" ht="21" x14ac:dyDescent="0.35">
      <c r="A8" s="59" t="s">
        <v>92</v>
      </c>
      <c r="B8" s="60">
        <v>0.1</v>
      </c>
      <c r="C8" s="60">
        <v>0.6</v>
      </c>
      <c r="D8" s="60">
        <v>2</v>
      </c>
      <c r="E8" s="60">
        <v>4</v>
      </c>
    </row>
    <row r="9" spans="1:5" ht="21" x14ac:dyDescent="0.35">
      <c r="A9" s="56" t="s">
        <v>93</v>
      </c>
      <c r="B9" s="62">
        <v>0.25</v>
      </c>
      <c r="C9" s="63">
        <v>0.5</v>
      </c>
      <c r="D9" s="64">
        <v>3</v>
      </c>
      <c r="E9" s="54"/>
    </row>
    <row r="10" spans="1:5" ht="21" x14ac:dyDescent="0.35">
      <c r="A10" s="54"/>
      <c r="B10" s="59"/>
      <c r="C10" s="65"/>
      <c r="D10" s="54"/>
      <c r="E10" s="54"/>
    </row>
    <row r="11" spans="1:5" ht="21" x14ac:dyDescent="0.35">
      <c r="A11" s="66" t="s">
        <v>94</v>
      </c>
      <c r="B11" s="134">
        <v>6</v>
      </c>
      <c r="C11" s="65"/>
      <c r="D11" s="54"/>
      <c r="E11" s="54"/>
    </row>
    <row r="12" spans="1:5" ht="21" x14ac:dyDescent="0.35">
      <c r="A12" s="54"/>
      <c r="B12" s="59"/>
      <c r="C12" s="65"/>
      <c r="D12" s="54"/>
      <c r="E12" s="54"/>
    </row>
    <row r="13" spans="1:5" ht="21" x14ac:dyDescent="0.35">
      <c r="A13" s="54"/>
      <c r="B13" s="54"/>
      <c r="C13" s="54"/>
      <c r="D13" s="54"/>
      <c r="E13" s="54"/>
    </row>
    <row r="14" spans="1:5" ht="21" x14ac:dyDescent="0.35">
      <c r="A14" s="56" t="s">
        <v>58</v>
      </c>
      <c r="B14" s="54"/>
      <c r="C14" s="54"/>
      <c r="D14" s="54"/>
      <c r="E14" s="54"/>
    </row>
    <row r="15" spans="1:5" ht="21" x14ac:dyDescent="0.35">
      <c r="A15" s="56"/>
      <c r="B15" s="54"/>
      <c r="C15" s="54"/>
      <c r="D15" s="54"/>
      <c r="E15" s="54"/>
    </row>
    <row r="16" spans="1:5" ht="21" x14ac:dyDescent="0.35">
      <c r="A16" s="54"/>
      <c r="B16" s="158" t="s">
        <v>72</v>
      </c>
      <c r="C16" s="158"/>
      <c r="D16" s="158"/>
      <c r="E16" s="54"/>
    </row>
    <row r="17" spans="1:5" ht="21" x14ac:dyDescent="0.35">
      <c r="A17" s="54"/>
      <c r="B17" s="67" t="s">
        <v>10</v>
      </c>
      <c r="C17" s="68" t="s">
        <v>11</v>
      </c>
      <c r="D17" s="69" t="s">
        <v>12</v>
      </c>
      <c r="E17" s="54"/>
    </row>
    <row r="18" spans="1:5" ht="21" x14ac:dyDescent="0.35">
      <c r="A18" s="56" t="s">
        <v>95</v>
      </c>
      <c r="B18" s="105">
        <v>3.5135135135135136</v>
      </c>
      <c r="C18" s="105">
        <v>0.94594594594594605</v>
      </c>
      <c r="D18" s="106">
        <v>1.5405405405405403</v>
      </c>
      <c r="E18" s="54"/>
    </row>
    <row r="19" spans="1:5" ht="21" x14ac:dyDescent="0.35">
      <c r="A19" s="56"/>
      <c r="B19" s="54"/>
      <c r="C19" s="54"/>
      <c r="D19" s="54"/>
      <c r="E19" s="54"/>
    </row>
    <row r="20" spans="1:5" ht="21" x14ac:dyDescent="0.35">
      <c r="A20" s="56" t="s">
        <v>96</v>
      </c>
      <c r="B20" s="89">
        <f>B9*B18+C9*C18+D9*D18</f>
        <v>5.9729729729729719</v>
      </c>
      <c r="C20" s="54"/>
      <c r="D20" s="54"/>
      <c r="E20" s="54"/>
    </row>
    <row r="21" spans="1:5" ht="21" x14ac:dyDescent="0.35">
      <c r="A21" s="56"/>
      <c r="B21" s="54"/>
      <c r="C21" s="54"/>
      <c r="D21" s="54"/>
      <c r="E21" s="54"/>
    </row>
    <row r="22" spans="1:5" ht="21" x14ac:dyDescent="0.35">
      <c r="A22" s="54"/>
      <c r="B22" s="54"/>
      <c r="C22" s="54"/>
      <c r="D22" s="54"/>
      <c r="E22" s="54"/>
    </row>
    <row r="23" spans="1:5" ht="21" x14ac:dyDescent="0.35">
      <c r="A23" s="56" t="s">
        <v>97</v>
      </c>
      <c r="B23" s="70" t="s">
        <v>60</v>
      </c>
      <c r="C23" s="54"/>
      <c r="D23" s="70" t="s">
        <v>60</v>
      </c>
      <c r="E23" s="54"/>
    </row>
    <row r="24" spans="1:5" ht="21" x14ac:dyDescent="0.35">
      <c r="A24" s="54" t="s">
        <v>92</v>
      </c>
      <c r="B24" s="90">
        <f>SUMPRODUCT(B6:D6,B18:D18)</f>
        <v>3</v>
      </c>
      <c r="C24" s="72" t="s">
        <v>76</v>
      </c>
      <c r="D24" s="73">
        <f>E6</f>
        <v>3</v>
      </c>
      <c r="E24" s="54"/>
    </row>
    <row r="25" spans="1:5" ht="21" x14ac:dyDescent="0.35">
      <c r="A25" s="54" t="s">
        <v>98</v>
      </c>
      <c r="B25" s="91">
        <f>SUMPRODUCT(B7:D7,B18:D18)</f>
        <v>9.5540540540540526</v>
      </c>
      <c r="C25" s="72" t="s">
        <v>76</v>
      </c>
      <c r="D25" s="71">
        <f>E7</f>
        <v>6</v>
      </c>
      <c r="E25" s="54"/>
    </row>
    <row r="26" spans="1:5" ht="21" x14ac:dyDescent="0.35">
      <c r="A26" s="54" t="s">
        <v>99</v>
      </c>
      <c r="B26" s="90">
        <f>SUMPRODUCT(B8:D8,B18:D18)</f>
        <v>4</v>
      </c>
      <c r="C26" s="72" t="s">
        <v>76</v>
      </c>
      <c r="D26" s="71">
        <f>E8</f>
        <v>4</v>
      </c>
      <c r="E26" s="54"/>
    </row>
    <row r="27" spans="1:5" ht="15" customHeight="1" x14ac:dyDescent="0.35">
      <c r="A27" s="54" t="s">
        <v>100</v>
      </c>
      <c r="B27" s="90">
        <f>B18+C18+D18</f>
        <v>6</v>
      </c>
      <c r="C27" s="74" t="s">
        <v>23</v>
      </c>
      <c r="D27" s="71">
        <f>B11</f>
        <v>6</v>
      </c>
      <c r="E27" s="54"/>
    </row>
  </sheetData>
  <mergeCells count="3">
    <mergeCell ref="A2:D2"/>
    <mergeCell ref="B4:D4"/>
    <mergeCell ref="B16:D16"/>
  </mergeCells>
  <pageMargins left="0.7" right="0.7" top="0.75" bottom="0.75" header="0.3" footer="0.3"/>
  <pageSetup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G20:Q46"/>
  <sheetViews>
    <sheetView zoomScale="80" zoomScaleNormal="80" workbookViewId="0"/>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7.42578125" style="3" customWidth="1"/>
    <col min="8" max="8" width="18.28515625" style="3" customWidth="1"/>
    <col min="9" max="9" width="4.85546875" style="3" customWidth="1"/>
    <col min="10" max="10" width="14.7109375" style="3" customWidth="1"/>
    <col min="11" max="11" width="15.7109375" style="3" customWidth="1"/>
    <col min="12" max="13" width="16.7109375" style="3" customWidth="1"/>
    <col min="14" max="14" width="4.5703125" style="3" customWidth="1"/>
    <col min="15" max="15" width="14.28515625" style="3" customWidth="1"/>
    <col min="16" max="16" width="10.140625" style="3" customWidth="1"/>
    <col min="17" max="18" width="9.85546875" style="3" customWidth="1"/>
    <col min="19" max="19" width="11.140625" style="3" customWidth="1"/>
    <col min="20" max="20" width="10.140625" style="3" customWidth="1"/>
    <col min="21" max="21" width="9.5703125" style="3" customWidth="1"/>
    <col min="22" max="22" width="10.42578125" style="3" customWidth="1"/>
    <col min="23" max="23" width="9.85546875" style="3" customWidth="1"/>
    <col min="24" max="16384" width="9.140625" style="3"/>
  </cols>
  <sheetData>
    <row r="20" spans="7:17" x14ac:dyDescent="0.25">
      <c r="G20" s="5"/>
      <c r="H20" s="5"/>
    </row>
    <row r="22" spans="7:17" ht="28.5" customHeight="1" x14ac:dyDescent="0.25"/>
    <row r="23" spans="7:17" ht="27.75" customHeight="1" x14ac:dyDescent="0.25"/>
    <row r="24" spans="7:17" ht="26.25" customHeight="1" x14ac:dyDescent="0.25"/>
    <row r="25" spans="7:17" ht="28.5" customHeight="1" x14ac:dyDescent="0.25"/>
    <row r="26" spans="7:17" ht="22.5" customHeight="1" x14ac:dyDescent="0.25"/>
    <row r="27" spans="7:17" ht="23.25" customHeight="1" x14ac:dyDescent="0.25"/>
    <row r="28" spans="7:17" ht="24" customHeight="1" x14ac:dyDescent="0.25">
      <c r="O28" s="136"/>
      <c r="P28" s="136"/>
      <c r="Q28" s="136"/>
    </row>
    <row r="29" spans="7:17" ht="23.45" customHeight="1" x14ac:dyDescent="0.25">
      <c r="O29" s="136"/>
      <c r="P29" s="136"/>
      <c r="Q29" s="136"/>
    </row>
    <row r="30" spans="7:17" ht="24.75" customHeight="1" x14ac:dyDescent="0.25">
      <c r="O30" s="136"/>
      <c r="P30" s="136"/>
      <c r="Q30" s="136"/>
    </row>
    <row r="31" spans="7:17" ht="25.15" customHeight="1" x14ac:dyDescent="0.25">
      <c r="O31" s="136"/>
      <c r="P31" s="136"/>
      <c r="Q31" s="136"/>
    </row>
    <row r="32" spans="7:17" ht="22.9" customHeight="1" x14ac:dyDescent="0.25">
      <c r="O32" s="136"/>
      <c r="P32" s="136"/>
      <c r="Q32" s="136"/>
    </row>
    <row r="33" spans="13:13" ht="25.15" customHeight="1" x14ac:dyDescent="0.25"/>
    <row r="35" spans="13:13" ht="22.9" customHeight="1" x14ac:dyDescent="0.25"/>
    <row r="36" spans="13:13" ht="29.25" customHeight="1" x14ac:dyDescent="0.25"/>
    <row r="37" spans="13:13" ht="27" customHeight="1" x14ac:dyDescent="0.25"/>
    <row r="38" spans="13:13" ht="19.149999999999999" customHeight="1" x14ac:dyDescent="0.25"/>
    <row r="39" spans="13:13" ht="16.899999999999999" customHeight="1" x14ac:dyDescent="0.25">
      <c r="M39" s="2"/>
    </row>
    <row r="40" spans="13:13" ht="15" customHeight="1" x14ac:dyDescent="0.25">
      <c r="M40" s="4"/>
    </row>
    <row r="41" spans="13:13" x14ac:dyDescent="0.25">
      <c r="M41" s="4"/>
    </row>
    <row r="42" spans="13:13" x14ac:dyDescent="0.25">
      <c r="M42" s="4"/>
    </row>
    <row r="43" spans="13:13" x14ac:dyDescent="0.25">
      <c r="M43" s="4"/>
    </row>
    <row r="44" spans="13:13" x14ac:dyDescent="0.25">
      <c r="M44" s="4"/>
    </row>
    <row r="45" spans="13:13" x14ac:dyDescent="0.25">
      <c r="M45" s="4"/>
    </row>
    <row r="46" spans="13:13" x14ac:dyDescent="0.25">
      <c r="M46" s="4"/>
    </row>
  </sheetData>
  <mergeCells count="1">
    <mergeCell ref="O28:Q32"/>
  </mergeCells>
  <pageMargins left="0.7" right="0.7" top="0.75" bottom="0.75" header="0.3" footer="0.3"/>
  <pageSetup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5:O87"/>
  <sheetViews>
    <sheetView zoomScale="80" zoomScaleNormal="80" workbookViewId="0">
      <selection activeCell="F27" sqref="F27"/>
    </sheetView>
  </sheetViews>
  <sheetFormatPr defaultColWidth="9.140625" defaultRowHeight="18.75" x14ac:dyDescent="0.3"/>
  <cols>
    <col min="1" max="1" width="42.28515625" style="15" customWidth="1"/>
    <col min="2" max="2" width="18.85546875" style="15" customWidth="1"/>
    <col min="3" max="3" width="21" style="15" customWidth="1"/>
    <col min="4" max="4" width="17.28515625" style="15" customWidth="1"/>
    <col min="5" max="16384" width="9.140625" style="15"/>
  </cols>
  <sheetData>
    <row r="5" spans="1:15" x14ac:dyDescent="0.3">
      <c r="A5" s="14"/>
      <c r="B5" s="14"/>
      <c r="C5" s="14"/>
      <c r="D5" s="14"/>
      <c r="E5" s="14"/>
      <c r="F5" s="14"/>
      <c r="G5" s="14"/>
      <c r="H5" s="14"/>
      <c r="I5" s="14"/>
      <c r="J5" s="14"/>
      <c r="K5" s="14"/>
      <c r="L5" s="14"/>
      <c r="M5" s="14"/>
      <c r="N5" s="14"/>
      <c r="O5" s="14"/>
    </row>
    <row r="6" spans="1:15" x14ac:dyDescent="0.3">
      <c r="A6" s="14"/>
      <c r="B6" s="14"/>
      <c r="C6" s="14"/>
      <c r="D6" s="14"/>
      <c r="E6" s="16"/>
      <c r="F6" s="14"/>
      <c r="G6" s="14"/>
      <c r="H6" s="14"/>
      <c r="I6" s="14"/>
      <c r="J6" s="14"/>
      <c r="K6" s="14"/>
      <c r="L6" s="14"/>
      <c r="M6" s="14"/>
      <c r="N6" s="14"/>
      <c r="O6" s="14"/>
    </row>
    <row r="7" spans="1:15" x14ac:dyDescent="0.3">
      <c r="A7" s="14"/>
      <c r="B7" s="17" t="s">
        <v>45</v>
      </c>
      <c r="C7" s="17" t="s">
        <v>46</v>
      </c>
      <c r="D7" s="18" t="s">
        <v>17</v>
      </c>
      <c r="E7" s="14"/>
      <c r="F7" s="14"/>
      <c r="G7" s="14"/>
      <c r="H7" s="14"/>
      <c r="I7" s="14"/>
      <c r="J7" s="14"/>
      <c r="K7" s="14"/>
      <c r="L7" s="14"/>
      <c r="M7" s="14"/>
      <c r="N7" s="14"/>
      <c r="O7" s="14"/>
    </row>
    <row r="8" spans="1:15" x14ac:dyDescent="0.3">
      <c r="A8" s="17" t="s">
        <v>13</v>
      </c>
      <c r="B8" s="17">
        <v>6</v>
      </c>
      <c r="C8" s="17">
        <v>7</v>
      </c>
      <c r="D8" s="18">
        <v>40</v>
      </c>
      <c r="E8" s="14"/>
      <c r="F8" s="14"/>
      <c r="G8" s="14"/>
      <c r="H8" s="14"/>
      <c r="I8" s="14"/>
      <c r="J8" s="14"/>
      <c r="K8" s="14"/>
      <c r="L8" s="14"/>
      <c r="M8" s="14"/>
      <c r="N8" s="14"/>
      <c r="O8" s="14"/>
    </row>
    <row r="9" spans="1:15" x14ac:dyDescent="0.3">
      <c r="A9" s="17" t="s">
        <v>47</v>
      </c>
      <c r="B9" s="17">
        <v>3</v>
      </c>
      <c r="C9" s="17">
        <v>1</v>
      </c>
      <c r="D9" s="18">
        <v>11</v>
      </c>
      <c r="E9" s="14"/>
      <c r="F9" s="14"/>
      <c r="G9" s="14"/>
      <c r="H9" s="14"/>
      <c r="I9" s="14"/>
      <c r="J9" s="14"/>
      <c r="K9" s="14"/>
      <c r="L9" s="14"/>
      <c r="M9" s="14"/>
      <c r="N9" s="14"/>
      <c r="O9" s="14"/>
    </row>
    <row r="10" spans="1:15" x14ac:dyDescent="0.3">
      <c r="A10" s="17" t="s">
        <v>18</v>
      </c>
      <c r="B10" s="17">
        <v>10</v>
      </c>
      <c r="C10" s="17">
        <v>3</v>
      </c>
      <c r="D10" s="14"/>
      <c r="E10" s="14"/>
      <c r="F10" s="14"/>
      <c r="G10" s="14"/>
      <c r="H10" s="14"/>
      <c r="I10" s="14"/>
      <c r="J10" s="14"/>
      <c r="K10" s="14"/>
      <c r="L10" s="14"/>
      <c r="M10" s="14"/>
      <c r="N10" s="14"/>
      <c r="O10" s="14"/>
    </row>
    <row r="11" spans="1:15" x14ac:dyDescent="0.3">
      <c r="A11" s="137"/>
      <c r="B11" s="138"/>
      <c r="C11" s="138"/>
      <c r="D11" s="139"/>
      <c r="E11" s="14"/>
      <c r="F11" s="14"/>
      <c r="G11" s="14"/>
      <c r="H11" s="14"/>
      <c r="I11" s="14"/>
      <c r="J11" s="14"/>
      <c r="K11" s="14"/>
      <c r="L11" s="14"/>
      <c r="M11" s="14"/>
      <c r="N11" s="14"/>
      <c r="O11" s="14"/>
    </row>
    <row r="12" spans="1:15" x14ac:dyDescent="0.3">
      <c r="A12" s="19" t="s">
        <v>19</v>
      </c>
      <c r="B12" s="160">
        <v>1.1000000000000001</v>
      </c>
      <c r="C12" s="20">
        <v>0</v>
      </c>
      <c r="D12" s="140"/>
      <c r="E12" s="14"/>
      <c r="F12" s="14"/>
      <c r="G12" s="14"/>
      <c r="H12" s="14"/>
      <c r="I12" s="14"/>
      <c r="J12" s="14"/>
      <c r="K12" s="14"/>
      <c r="L12" s="14"/>
      <c r="M12" s="14"/>
      <c r="N12" s="14"/>
      <c r="O12" s="14"/>
    </row>
    <row r="13" spans="1:15" x14ac:dyDescent="0.3">
      <c r="A13" s="142"/>
      <c r="B13" s="143"/>
      <c r="C13" s="143"/>
      <c r="D13" s="141"/>
      <c r="E13" s="14"/>
      <c r="F13" s="14"/>
      <c r="G13" s="14"/>
      <c r="H13" s="14"/>
      <c r="I13" s="14"/>
      <c r="J13" s="14"/>
      <c r="K13" s="14"/>
      <c r="L13" s="14"/>
      <c r="M13" s="14"/>
      <c r="N13" s="14"/>
      <c r="O13" s="14"/>
    </row>
    <row r="14" spans="1:15" x14ac:dyDescent="0.3">
      <c r="A14" s="17" t="s">
        <v>20</v>
      </c>
      <c r="B14" s="75">
        <f>SUMPRODUCT(B10:C10,B12:C12)</f>
        <v>11</v>
      </c>
      <c r="C14" s="21"/>
      <c r="D14" s="141"/>
      <c r="E14" s="14"/>
      <c r="F14" s="14"/>
      <c r="G14" s="14"/>
      <c r="H14" s="14"/>
      <c r="I14" s="14"/>
      <c r="J14" s="14"/>
      <c r="K14" s="14"/>
      <c r="L14" s="14"/>
      <c r="M14" s="14"/>
      <c r="N14" s="14"/>
      <c r="O14" s="14"/>
    </row>
    <row r="15" spans="1:15" x14ac:dyDescent="0.3">
      <c r="A15" s="137"/>
      <c r="B15" s="138"/>
      <c r="C15" s="138"/>
      <c r="D15" s="139"/>
      <c r="E15" s="14"/>
      <c r="F15" s="14"/>
      <c r="G15" s="14"/>
      <c r="H15" s="14"/>
      <c r="I15" s="14"/>
      <c r="J15" s="14"/>
      <c r="K15" s="14"/>
      <c r="L15" s="14"/>
      <c r="M15" s="14"/>
      <c r="N15" s="14"/>
      <c r="O15" s="14"/>
    </row>
    <row r="16" spans="1:15" x14ac:dyDescent="0.3">
      <c r="A16" s="144" t="s">
        <v>21</v>
      </c>
      <c r="B16" s="145"/>
      <c r="C16" s="145"/>
      <c r="D16" s="146"/>
      <c r="E16" s="14"/>
      <c r="F16" s="14"/>
      <c r="G16" s="14"/>
      <c r="H16" s="14"/>
      <c r="I16" s="14"/>
      <c r="J16" s="14"/>
      <c r="K16" s="14"/>
      <c r="L16" s="14"/>
      <c r="M16" s="14"/>
      <c r="N16" s="14"/>
      <c r="O16" s="14"/>
    </row>
    <row r="17" spans="1:15" x14ac:dyDescent="0.3">
      <c r="A17" s="19"/>
      <c r="B17" s="17" t="s">
        <v>22</v>
      </c>
      <c r="C17" s="19"/>
      <c r="D17" s="18" t="s">
        <v>17</v>
      </c>
      <c r="E17" s="14"/>
      <c r="F17" s="14"/>
      <c r="G17" s="14"/>
      <c r="H17" s="14"/>
      <c r="I17" s="14"/>
      <c r="J17" s="14"/>
      <c r="K17" s="14"/>
      <c r="L17" s="14"/>
      <c r="M17" s="14"/>
      <c r="N17" s="14"/>
      <c r="O17" s="14"/>
    </row>
    <row r="18" spans="1:15" ht="29.45" customHeight="1" x14ac:dyDescent="0.3">
      <c r="A18" s="17" t="s">
        <v>13</v>
      </c>
      <c r="B18" s="75">
        <f>SUMPRODUCT(B12:C12,B8:C8)</f>
        <v>6.6000000000000005</v>
      </c>
      <c r="C18" s="22" t="s">
        <v>23</v>
      </c>
      <c r="D18" s="18">
        <f>D8</f>
        <v>40</v>
      </c>
      <c r="E18" s="14"/>
      <c r="F18" s="14"/>
      <c r="G18" s="14"/>
      <c r="H18" s="14"/>
      <c r="I18" s="14"/>
      <c r="J18" s="14"/>
      <c r="K18" s="14"/>
      <c r="L18" s="14"/>
      <c r="M18" s="14"/>
      <c r="N18" s="14"/>
      <c r="O18" s="14"/>
    </row>
    <row r="19" spans="1:15" ht="36.6" customHeight="1" x14ac:dyDescent="0.3">
      <c r="A19" s="17" t="s">
        <v>47</v>
      </c>
      <c r="B19" s="75">
        <f>SUMPRODUCT(B12:C12,B9:C9)</f>
        <v>3.3000000000000003</v>
      </c>
      <c r="C19" s="22" t="s">
        <v>23</v>
      </c>
      <c r="D19" s="18">
        <f>D9</f>
        <v>11</v>
      </c>
      <c r="E19" s="14"/>
      <c r="F19" s="14"/>
      <c r="G19" s="14"/>
      <c r="H19" s="14"/>
      <c r="I19" s="14"/>
      <c r="J19" s="14"/>
      <c r="K19" s="14"/>
      <c r="L19" s="14"/>
      <c r="M19" s="14"/>
      <c r="N19" s="14"/>
      <c r="O19" s="14"/>
    </row>
    <row r="20" spans="1:15" x14ac:dyDescent="0.3">
      <c r="A20" s="14"/>
      <c r="B20" s="14"/>
      <c r="C20" s="14"/>
      <c r="D20" s="14"/>
      <c r="E20" s="14"/>
      <c r="F20" s="14"/>
      <c r="G20" s="14"/>
      <c r="H20" s="14"/>
      <c r="I20" s="14"/>
      <c r="J20" s="14"/>
      <c r="K20" s="14"/>
      <c r="L20" s="14"/>
      <c r="M20" s="14"/>
      <c r="N20" s="14"/>
      <c r="O20" s="14"/>
    </row>
    <row r="21" spans="1:15" x14ac:dyDescent="0.3">
      <c r="A21" s="14"/>
      <c r="B21" s="14"/>
      <c r="C21" s="14"/>
      <c r="D21" s="14"/>
      <c r="E21" s="14"/>
      <c r="F21" s="14"/>
      <c r="G21" s="14"/>
      <c r="H21" s="14"/>
      <c r="I21" s="14"/>
      <c r="J21" s="14"/>
      <c r="K21" s="14"/>
      <c r="L21" s="14"/>
      <c r="M21" s="14"/>
      <c r="N21" s="14"/>
      <c r="O21" s="14"/>
    </row>
    <row r="22" spans="1:15" x14ac:dyDescent="0.3">
      <c r="A22" s="14"/>
      <c r="B22" s="14"/>
      <c r="C22" s="14"/>
      <c r="D22" s="14"/>
      <c r="E22" s="14"/>
      <c r="F22" s="14"/>
      <c r="G22" s="14"/>
      <c r="H22" s="14"/>
      <c r="I22" s="14"/>
      <c r="J22" s="14"/>
      <c r="K22" s="14"/>
      <c r="L22" s="14"/>
      <c r="M22" s="14"/>
      <c r="N22" s="14"/>
      <c r="O22" s="14"/>
    </row>
    <row r="23" spans="1:15" x14ac:dyDescent="0.3">
      <c r="A23" s="14"/>
      <c r="B23" s="14"/>
      <c r="C23" s="14"/>
      <c r="D23" s="14"/>
      <c r="E23" s="14"/>
      <c r="F23" s="14"/>
      <c r="G23" s="14"/>
      <c r="H23" s="14"/>
      <c r="I23" s="14"/>
      <c r="J23" s="14"/>
      <c r="K23" s="14"/>
      <c r="L23" s="14"/>
      <c r="M23" s="14"/>
      <c r="N23" s="14"/>
      <c r="O23" s="14"/>
    </row>
    <row r="24" spans="1:15" x14ac:dyDescent="0.3">
      <c r="A24" s="14"/>
      <c r="B24" s="14"/>
      <c r="C24" s="14"/>
      <c r="D24" s="14"/>
      <c r="E24" s="14"/>
      <c r="F24" s="14"/>
      <c r="G24" s="14"/>
      <c r="H24" s="14"/>
      <c r="I24" s="14"/>
      <c r="J24" s="14"/>
      <c r="K24" s="14"/>
      <c r="L24" s="14"/>
      <c r="M24" s="14"/>
      <c r="N24" s="14"/>
      <c r="O24" s="14"/>
    </row>
    <row r="25" spans="1:15" x14ac:dyDescent="0.3">
      <c r="A25" s="14"/>
      <c r="B25" s="14"/>
      <c r="C25" s="14"/>
      <c r="D25" s="14"/>
      <c r="E25" s="14"/>
      <c r="F25" s="14"/>
      <c r="G25" s="14"/>
      <c r="H25" s="14"/>
      <c r="I25" s="14"/>
      <c r="J25" s="14"/>
      <c r="K25" s="14"/>
      <c r="L25" s="14"/>
      <c r="M25" s="14"/>
      <c r="N25" s="14"/>
      <c r="O25" s="14"/>
    </row>
    <row r="26" spans="1:15" x14ac:dyDescent="0.3">
      <c r="A26" s="14"/>
      <c r="B26" s="14"/>
      <c r="C26" s="14"/>
      <c r="D26" s="14"/>
      <c r="E26" s="14"/>
      <c r="F26" s="14"/>
      <c r="G26" s="14"/>
      <c r="H26" s="14"/>
      <c r="I26" s="14"/>
      <c r="J26" s="14"/>
      <c r="K26" s="14"/>
      <c r="L26" s="14"/>
      <c r="M26" s="14"/>
      <c r="N26" s="14"/>
      <c r="O26" s="14"/>
    </row>
    <row r="33" s="15" customFormat="1" ht="25.15" customHeight="1" x14ac:dyDescent="0.3"/>
    <row r="34" s="15" customFormat="1" x14ac:dyDescent="0.3"/>
    <row r="35" s="15" customFormat="1" ht="22.9" customHeight="1" x14ac:dyDescent="0.3"/>
    <row r="36" s="15" customFormat="1" ht="29.25" customHeight="1" x14ac:dyDescent="0.3"/>
    <row r="37" s="15" customFormat="1" ht="27" customHeight="1" x14ac:dyDescent="0.3"/>
    <row r="38" s="15" customFormat="1" ht="19.149999999999999" customHeight="1" x14ac:dyDescent="0.3"/>
    <row r="39" s="15" customFormat="1" ht="16.899999999999999" customHeight="1" x14ac:dyDescent="0.3"/>
    <row r="40" s="15" customFormat="1" ht="15" customHeight="1" x14ac:dyDescent="0.3"/>
    <row r="41" s="15" customFormat="1" x14ac:dyDescent="0.3"/>
    <row r="42" s="15" customFormat="1" x14ac:dyDescent="0.3"/>
    <row r="43" s="15" customFormat="1" x14ac:dyDescent="0.3"/>
    <row r="44" s="15" customFormat="1" x14ac:dyDescent="0.3"/>
    <row r="45" s="15" customFormat="1" x14ac:dyDescent="0.3"/>
    <row r="46" s="15" customFormat="1" x14ac:dyDescent="0.3"/>
    <row r="47" s="15" customFormat="1" x14ac:dyDescent="0.3"/>
    <row r="48" s="15" customFormat="1" ht="14.45" customHeight="1" x14ac:dyDescent="0.3"/>
    <row r="49" s="15" customFormat="1" ht="14.45" customHeight="1" x14ac:dyDescent="0.3"/>
    <row r="50" s="15" customFormat="1" ht="14.45" customHeight="1" x14ac:dyDescent="0.3"/>
    <row r="51" s="15" customFormat="1" x14ac:dyDescent="0.3"/>
    <row r="52" s="15" customFormat="1" x14ac:dyDescent="0.3"/>
    <row r="53" s="15" customFormat="1" x14ac:dyDescent="0.3"/>
    <row r="66" s="15" customFormat="1" ht="14.45" customHeight="1" x14ac:dyDescent="0.3"/>
    <row r="67" s="15" customFormat="1" ht="14.45" customHeight="1" x14ac:dyDescent="0.3"/>
    <row r="68" s="15" customFormat="1" ht="14.45" customHeight="1" x14ac:dyDescent="0.3"/>
    <row r="85" s="15" customFormat="1" ht="14.45" customHeight="1" x14ac:dyDescent="0.3"/>
    <row r="86" s="15" customFormat="1" ht="14.45" customHeight="1" x14ac:dyDescent="0.3"/>
    <row r="87" s="15" customFormat="1" ht="14.45" customHeight="1" x14ac:dyDescent="0.3"/>
  </sheetData>
  <mergeCells count="5">
    <mergeCell ref="A11:D11"/>
    <mergeCell ref="D12:D14"/>
    <mergeCell ref="A13:C13"/>
    <mergeCell ref="A15:D15"/>
    <mergeCell ref="A16:D16"/>
  </mergeCells>
  <pageMargins left="0.7" right="0.7" top="0.75" bottom="0.75" header="0.3" footer="0.3"/>
  <pageSetup scale="4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5:N53"/>
  <sheetViews>
    <sheetView zoomScale="70" zoomScaleNormal="70" workbookViewId="0"/>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7" width="14.7109375" style="3" customWidth="1"/>
    <col min="8" max="8" width="15.140625" style="3" customWidth="1"/>
    <col min="9" max="9" width="14.42578125" style="3" customWidth="1"/>
    <col min="10" max="10" width="14.5703125" style="3" customWidth="1"/>
    <col min="11" max="11" width="4.85546875" style="3" customWidth="1"/>
    <col min="12" max="12" width="33" style="3" customWidth="1"/>
    <col min="13" max="13" width="26.7109375" style="3" customWidth="1"/>
    <col min="14" max="14" width="16.7109375" style="3" customWidth="1"/>
    <col min="15" max="15" width="4.5703125" style="3" customWidth="1"/>
    <col min="16" max="16" width="30" style="3" customWidth="1"/>
    <col min="17" max="17" width="30.5703125" style="3" customWidth="1"/>
    <col min="18" max="18" width="13" style="3" customWidth="1"/>
    <col min="19" max="19" width="10.7109375" style="3" customWidth="1"/>
    <col min="20" max="20" width="10.85546875" style="3" customWidth="1"/>
    <col min="21" max="21" width="11" style="3" customWidth="1"/>
    <col min="22" max="22" width="14.7109375" style="3" customWidth="1"/>
    <col min="23" max="23" width="12.28515625" style="3" customWidth="1"/>
    <col min="24" max="24" width="10.7109375" style="3" customWidth="1"/>
    <col min="25" max="16384" width="9.140625" style="3"/>
  </cols>
  <sheetData>
    <row r="15" spans="12:13" ht="67.5" x14ac:dyDescent="0.25">
      <c r="L15" s="12" t="s">
        <v>1</v>
      </c>
      <c r="M15" s="13" t="s">
        <v>2</v>
      </c>
    </row>
    <row r="16" spans="12:13" ht="30" customHeight="1" x14ac:dyDescent="0.25">
      <c r="L16" s="12" t="s">
        <v>3</v>
      </c>
      <c r="M16" s="12">
        <v>7.3</v>
      </c>
    </row>
    <row r="17" spans="12:13" ht="28.9" customHeight="1" x14ac:dyDescent="0.25">
      <c r="L17" s="12" t="s">
        <v>4</v>
      </c>
      <c r="M17" s="12">
        <v>10.3</v>
      </c>
    </row>
    <row r="18" spans="12:13" ht="27.6" customHeight="1" x14ac:dyDescent="0.25">
      <c r="L18" s="12" t="s">
        <v>5</v>
      </c>
      <c r="M18" s="12">
        <v>6.4</v>
      </c>
    </row>
    <row r="19" spans="12:13" ht="28.15" customHeight="1" x14ac:dyDescent="0.25">
      <c r="L19" s="12" t="s">
        <v>6</v>
      </c>
      <c r="M19" s="12">
        <v>7.5</v>
      </c>
    </row>
    <row r="20" spans="12:13" ht="33.6" customHeight="1" x14ac:dyDescent="0.25">
      <c r="L20" s="12" t="s">
        <v>7</v>
      </c>
      <c r="M20" s="12">
        <v>4.5</v>
      </c>
    </row>
    <row r="24" spans="12:13" ht="14.45" customHeight="1" x14ac:dyDescent="0.25"/>
    <row r="25" spans="12:13" ht="15" customHeight="1" x14ac:dyDescent="0.25"/>
    <row r="32" spans="12:13" ht="21" customHeight="1" x14ac:dyDescent="0.25"/>
    <row r="33" spans="10:14" ht="24.6" customHeight="1" x14ac:dyDescent="0.25"/>
    <row r="34" spans="10:14" ht="23.45" customHeight="1" x14ac:dyDescent="0.25"/>
    <row r="35" spans="10:14" ht="21" customHeight="1" x14ac:dyDescent="0.25"/>
    <row r="36" spans="10:14" ht="25.15" customHeight="1" x14ac:dyDescent="0.25">
      <c r="J36" s="11"/>
    </row>
    <row r="37" spans="10:14" ht="22.9" customHeight="1" x14ac:dyDescent="0.25"/>
    <row r="38" spans="10:14" ht="21.6" customHeight="1" x14ac:dyDescent="0.25"/>
    <row r="40" spans="10:14" ht="22.9" customHeight="1" x14ac:dyDescent="0.25"/>
    <row r="41" spans="10:14" ht="22.9" customHeight="1" x14ac:dyDescent="0.25"/>
    <row r="42" spans="10:14" ht="22.9" customHeight="1" x14ac:dyDescent="0.25"/>
    <row r="43" spans="10:14" ht="22.9" customHeight="1" x14ac:dyDescent="0.25"/>
    <row r="44" spans="10:14" ht="22.9" customHeight="1" x14ac:dyDescent="0.25"/>
    <row r="45" spans="10:14" ht="18.600000000000001" customHeight="1" x14ac:dyDescent="0.25"/>
    <row r="46" spans="10:14" ht="18.600000000000001" customHeight="1" x14ac:dyDescent="0.25"/>
    <row r="47" spans="10:14" ht="30" customHeight="1" x14ac:dyDescent="0.25"/>
    <row r="48" spans="10:14" ht="16.899999999999999" customHeight="1" x14ac:dyDescent="0.25">
      <c r="N48" s="2"/>
    </row>
    <row r="49" spans="2:14" ht="15" customHeight="1" x14ac:dyDescent="0.25">
      <c r="N49" s="4"/>
    </row>
    <row r="50" spans="2:14" ht="15" customHeight="1" x14ac:dyDescent="0.25">
      <c r="B50" s="147"/>
      <c r="C50" s="147"/>
      <c r="D50" s="147"/>
      <c r="N50" s="4"/>
    </row>
    <row r="51" spans="2:14" ht="24.75" customHeight="1" x14ac:dyDescent="0.25">
      <c r="B51" s="147"/>
      <c r="C51" s="147"/>
      <c r="D51" s="147"/>
      <c r="N51" s="4"/>
    </row>
    <row r="52" spans="2:14" x14ac:dyDescent="0.25">
      <c r="N52" s="4"/>
    </row>
    <row r="53" spans="2:14" x14ac:dyDescent="0.25">
      <c r="N53" s="4"/>
    </row>
  </sheetData>
  <mergeCells count="1">
    <mergeCell ref="B50:D51"/>
  </mergeCells>
  <pageMargins left="0.7" right="0.7" top="0.75" bottom="0.75" header="0.3" footer="0.3"/>
  <pageSetup scale="4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5:N89"/>
  <sheetViews>
    <sheetView zoomScale="70" zoomScaleNormal="70" workbookViewId="0"/>
  </sheetViews>
  <sheetFormatPr defaultColWidth="9.140625" defaultRowHeight="18.75" x14ac:dyDescent="0.3"/>
  <cols>
    <col min="1" max="1" width="9.140625" style="15"/>
    <col min="2" max="2" width="32" style="15" customWidth="1"/>
    <col min="3" max="3" width="21.42578125" style="15" customWidth="1"/>
    <col min="4" max="4" width="7.28515625" style="15" customWidth="1"/>
    <col min="5" max="5" width="25.7109375" style="15" customWidth="1"/>
    <col min="6" max="6" width="18.7109375" style="15" customWidth="1"/>
    <col min="7" max="7" width="9.140625" style="15"/>
    <col min="8" max="8" width="13.42578125" style="15" customWidth="1"/>
    <col min="9" max="16384" width="9.140625" style="15"/>
  </cols>
  <sheetData>
    <row r="5" spans="2:14" x14ac:dyDescent="0.3">
      <c r="B5" s="14" t="s">
        <v>48</v>
      </c>
      <c r="C5" s="14"/>
      <c r="D5" s="14"/>
      <c r="E5" s="14"/>
      <c r="F5" s="14"/>
      <c r="G5" s="14"/>
      <c r="H5" s="14"/>
      <c r="I5" s="14"/>
      <c r="J5" s="14"/>
      <c r="K5" s="14"/>
      <c r="L5" s="14"/>
      <c r="M5" s="14"/>
      <c r="N5" s="14"/>
    </row>
    <row r="6" spans="2:14" x14ac:dyDescent="0.3">
      <c r="B6" s="14"/>
      <c r="C6" s="14"/>
      <c r="D6" s="14"/>
      <c r="E6" s="14"/>
      <c r="F6" s="16"/>
      <c r="G6" s="14"/>
      <c r="H6" s="14"/>
      <c r="I6" s="14"/>
      <c r="J6" s="14"/>
      <c r="K6" s="14"/>
      <c r="L6" s="14"/>
      <c r="M6" s="14"/>
      <c r="N6" s="14"/>
    </row>
    <row r="7" spans="2:14" x14ac:dyDescent="0.3">
      <c r="B7" s="31" t="s">
        <v>1</v>
      </c>
      <c r="C7" s="30" t="s">
        <v>45</v>
      </c>
      <c r="D7" s="14"/>
      <c r="E7" s="14"/>
      <c r="F7" s="14"/>
      <c r="G7" s="14"/>
      <c r="H7" s="14"/>
      <c r="I7" s="14"/>
      <c r="J7" s="14"/>
      <c r="K7" s="14"/>
      <c r="L7" s="14"/>
      <c r="M7" s="14"/>
      <c r="N7" s="14"/>
    </row>
    <row r="8" spans="2:14" x14ac:dyDescent="0.3">
      <c r="B8" s="29" t="s">
        <v>13</v>
      </c>
      <c r="C8" s="17">
        <v>7.2999999999999995E-2</v>
      </c>
      <c r="D8" s="14"/>
      <c r="E8" s="29" t="s">
        <v>53</v>
      </c>
      <c r="F8" s="32">
        <v>100000</v>
      </c>
      <c r="G8" s="14"/>
      <c r="H8" s="14"/>
      <c r="I8" s="14"/>
      <c r="J8" s="14"/>
      <c r="K8" s="14"/>
      <c r="L8" s="14"/>
      <c r="M8" s="14"/>
      <c r="N8" s="14"/>
    </row>
    <row r="9" spans="2:14" x14ac:dyDescent="0.3">
      <c r="B9" s="29" t="s">
        <v>49</v>
      </c>
      <c r="C9" s="17">
        <v>0.10299999999999999</v>
      </c>
      <c r="D9" s="14"/>
      <c r="E9" s="29" t="s">
        <v>54</v>
      </c>
      <c r="F9" s="32">
        <v>50000</v>
      </c>
      <c r="G9" s="14"/>
      <c r="H9" s="14"/>
      <c r="I9" s="14"/>
      <c r="J9" s="14"/>
      <c r="K9" s="14"/>
      <c r="L9" s="14"/>
      <c r="M9" s="14"/>
      <c r="N9" s="14"/>
    </row>
    <row r="10" spans="2:14" x14ac:dyDescent="0.3">
      <c r="B10" s="17" t="s">
        <v>50</v>
      </c>
      <c r="C10" s="17">
        <v>6.4000000000000001E-2</v>
      </c>
      <c r="D10" s="14"/>
      <c r="E10" s="29" t="s">
        <v>55</v>
      </c>
      <c r="F10" s="32">
        <v>50000</v>
      </c>
      <c r="G10" s="14"/>
      <c r="H10" s="14"/>
      <c r="I10" s="14"/>
      <c r="J10" s="14"/>
      <c r="K10" s="14"/>
      <c r="L10" s="14"/>
      <c r="M10" s="14"/>
      <c r="N10" s="14"/>
    </row>
    <row r="11" spans="2:14" x14ac:dyDescent="0.3">
      <c r="B11" s="17" t="s">
        <v>51</v>
      </c>
      <c r="C11" s="17">
        <v>7.4999999999999997E-2</v>
      </c>
      <c r="D11" s="14"/>
      <c r="E11" s="29" t="s">
        <v>56</v>
      </c>
      <c r="F11" s="117">
        <v>0.6</v>
      </c>
      <c r="G11" s="14"/>
      <c r="H11" s="14"/>
      <c r="I11" s="14"/>
      <c r="J11" s="14"/>
      <c r="K11" s="14"/>
      <c r="L11" s="14"/>
      <c r="M11" s="14"/>
      <c r="N11" s="14"/>
    </row>
    <row r="12" spans="2:14" x14ac:dyDescent="0.3">
      <c r="B12" s="17" t="s">
        <v>52</v>
      </c>
      <c r="C12" s="17">
        <v>4.4999999999999998E-2</v>
      </c>
      <c r="D12" s="14"/>
      <c r="E12" s="29" t="s">
        <v>57</v>
      </c>
      <c r="F12" s="124">
        <v>0.25</v>
      </c>
      <c r="G12" s="14"/>
      <c r="H12" s="14"/>
      <c r="I12" s="14"/>
      <c r="J12" s="14"/>
      <c r="K12" s="14"/>
      <c r="L12" s="14"/>
      <c r="M12" s="14"/>
      <c r="N12" s="14"/>
    </row>
    <row r="13" spans="2:14" x14ac:dyDescent="0.3">
      <c r="B13" s="14"/>
      <c r="C13" s="14"/>
      <c r="D13" s="14"/>
      <c r="E13" s="14"/>
      <c r="F13" s="14"/>
      <c r="G13" s="14"/>
      <c r="H13" s="14"/>
      <c r="I13" s="14"/>
      <c r="J13" s="14"/>
      <c r="K13" s="14"/>
      <c r="L13" s="14"/>
      <c r="M13" s="14"/>
      <c r="N13" s="14"/>
    </row>
    <row r="14" spans="2:14" x14ac:dyDescent="0.3">
      <c r="B14" s="29" t="s">
        <v>58</v>
      </c>
      <c r="C14" s="14"/>
      <c r="D14" s="14"/>
      <c r="E14" s="14"/>
      <c r="F14" s="14"/>
      <c r="G14" s="14"/>
      <c r="H14" s="14"/>
      <c r="I14" s="14"/>
      <c r="J14" s="14"/>
      <c r="K14" s="14"/>
      <c r="L14" s="14"/>
      <c r="M14" s="14"/>
      <c r="N14" s="14"/>
    </row>
    <row r="15" spans="2:14" x14ac:dyDescent="0.3">
      <c r="B15" s="14"/>
      <c r="C15" s="14"/>
      <c r="D15" s="14"/>
      <c r="E15" s="14"/>
      <c r="F15" s="14"/>
      <c r="G15" s="14"/>
      <c r="H15" s="14"/>
      <c r="I15" s="14"/>
      <c r="J15" s="14"/>
      <c r="K15" s="14"/>
      <c r="L15" s="14"/>
      <c r="M15" s="14"/>
      <c r="N15" s="14"/>
    </row>
    <row r="16" spans="2:14" x14ac:dyDescent="0.3">
      <c r="B16" s="31" t="s">
        <v>1</v>
      </c>
      <c r="C16" s="30" t="s">
        <v>59</v>
      </c>
      <c r="D16" s="14"/>
      <c r="E16" s="29" t="s">
        <v>21</v>
      </c>
      <c r="F16" s="30" t="s">
        <v>60</v>
      </c>
      <c r="G16" s="14"/>
      <c r="H16" s="30" t="s">
        <v>60</v>
      </c>
      <c r="I16" s="14"/>
      <c r="J16" s="14"/>
      <c r="K16" s="14"/>
      <c r="L16" s="14"/>
      <c r="M16" s="14"/>
      <c r="N16" s="14"/>
    </row>
    <row r="17" spans="2:14" x14ac:dyDescent="0.3">
      <c r="B17" s="29" t="s">
        <v>3</v>
      </c>
      <c r="C17" s="118">
        <v>20000</v>
      </c>
      <c r="D17" s="14"/>
      <c r="E17" s="29" t="s">
        <v>53</v>
      </c>
      <c r="F17" s="82">
        <f>SUM(C17:C21)</f>
        <v>100000</v>
      </c>
      <c r="G17" s="33" t="s">
        <v>61</v>
      </c>
      <c r="H17" s="32">
        <v>100000</v>
      </c>
      <c r="I17" s="14"/>
      <c r="J17" s="14"/>
      <c r="K17" s="14"/>
      <c r="L17" s="14"/>
      <c r="M17" s="14"/>
      <c r="N17" s="14"/>
    </row>
    <row r="18" spans="2:14" ht="20.45" customHeight="1" x14ac:dyDescent="0.3">
      <c r="B18" s="29" t="s">
        <v>4</v>
      </c>
      <c r="C18" s="118">
        <v>30000</v>
      </c>
      <c r="D18" s="14"/>
      <c r="E18" s="109" t="s">
        <v>54</v>
      </c>
      <c r="F18" s="110">
        <f>SUM(C17:C18)</f>
        <v>50000</v>
      </c>
      <c r="G18" s="111" t="s">
        <v>23</v>
      </c>
      <c r="H18" s="112">
        <v>50000</v>
      </c>
      <c r="I18" s="14"/>
      <c r="J18" s="14"/>
      <c r="K18" s="14"/>
      <c r="L18" s="14"/>
      <c r="M18" s="14"/>
      <c r="N18" s="14"/>
    </row>
    <row r="19" spans="2:14" ht="21" customHeight="1" x14ac:dyDescent="0.3">
      <c r="B19" s="17" t="s">
        <v>5</v>
      </c>
      <c r="C19" s="123">
        <v>0</v>
      </c>
      <c r="D19" s="14"/>
      <c r="E19" s="109" t="s">
        <v>55</v>
      </c>
      <c r="F19" s="110">
        <f>SUM(C19:C20)</f>
        <v>40000</v>
      </c>
      <c r="G19" s="111" t="s">
        <v>23</v>
      </c>
      <c r="H19" s="112">
        <v>50000</v>
      </c>
      <c r="I19" s="14"/>
      <c r="J19" s="14"/>
      <c r="K19" s="14"/>
      <c r="L19" s="14"/>
      <c r="M19" s="14"/>
      <c r="N19" s="14"/>
    </row>
    <row r="20" spans="2:14" ht="21.6" customHeight="1" x14ac:dyDescent="0.3">
      <c r="B20" s="17" t="s">
        <v>6</v>
      </c>
      <c r="C20" s="123">
        <v>40000</v>
      </c>
      <c r="D20" s="14"/>
      <c r="E20" s="114" t="s">
        <v>4</v>
      </c>
      <c r="F20" s="115">
        <f>C18</f>
        <v>30000</v>
      </c>
      <c r="G20" s="116" t="s">
        <v>23</v>
      </c>
      <c r="H20" s="113">
        <f>F11*(C17+C18)</f>
        <v>30000</v>
      </c>
      <c r="I20" s="14"/>
      <c r="J20" s="14"/>
      <c r="K20" s="14"/>
      <c r="L20" s="14"/>
      <c r="M20" s="14"/>
      <c r="N20" s="14"/>
    </row>
    <row r="21" spans="2:14" ht="19.149999999999999" customHeight="1" x14ac:dyDescent="0.3">
      <c r="B21" s="17" t="s">
        <v>52</v>
      </c>
      <c r="C21" s="83">
        <v>10000</v>
      </c>
      <c r="D21" s="14"/>
      <c r="E21" s="119" t="s">
        <v>57</v>
      </c>
      <c r="F21" s="120">
        <f>C21</f>
        <v>10000</v>
      </c>
      <c r="G21" s="121" t="s">
        <v>76</v>
      </c>
      <c r="H21" s="122">
        <f>F12*(C19+C20)</f>
        <v>10000</v>
      </c>
      <c r="I21" s="14"/>
      <c r="J21" s="14"/>
      <c r="K21" s="14"/>
      <c r="L21" s="14"/>
      <c r="M21" s="14"/>
      <c r="N21" s="14"/>
    </row>
    <row r="22" spans="2:14" x14ac:dyDescent="0.3">
      <c r="B22" s="14"/>
      <c r="C22" s="14"/>
      <c r="D22" s="14"/>
      <c r="E22" s="14"/>
      <c r="F22" s="14"/>
      <c r="G22" s="14"/>
      <c r="H22" s="14"/>
      <c r="I22" s="14"/>
      <c r="J22" s="14"/>
      <c r="K22" s="14"/>
      <c r="L22" s="14"/>
      <c r="M22" s="14"/>
      <c r="N22" s="14"/>
    </row>
    <row r="23" spans="2:14" x14ac:dyDescent="0.3">
      <c r="B23" s="150" t="s">
        <v>103</v>
      </c>
      <c r="C23" s="148">
        <f>SUMPRODUCT(C8:C12,C17:C21)</f>
        <v>8000</v>
      </c>
      <c r="D23" s="14"/>
      <c r="E23" s="14"/>
      <c r="F23" s="14"/>
      <c r="G23" s="14"/>
      <c r="H23" s="14"/>
      <c r="I23" s="14"/>
      <c r="J23" s="14"/>
      <c r="K23" s="14"/>
      <c r="L23" s="14"/>
      <c r="M23" s="14"/>
      <c r="N23" s="14"/>
    </row>
    <row r="24" spans="2:14" x14ac:dyDescent="0.3">
      <c r="B24" s="151"/>
      <c r="C24" s="149"/>
      <c r="D24" s="14"/>
      <c r="E24" s="14"/>
      <c r="F24" s="14"/>
      <c r="G24" s="14"/>
      <c r="H24" s="14"/>
      <c r="I24" s="14"/>
      <c r="J24" s="14"/>
      <c r="K24" s="14"/>
      <c r="L24" s="14"/>
      <c r="M24" s="14"/>
      <c r="N24" s="14"/>
    </row>
    <row r="25" spans="2:14" ht="90" x14ac:dyDescent="0.3">
      <c r="B25" s="14"/>
      <c r="C25" s="14"/>
      <c r="D25" s="14"/>
      <c r="E25" s="12" t="s">
        <v>1</v>
      </c>
      <c r="F25" s="13" t="s">
        <v>2</v>
      </c>
      <c r="G25" s="14"/>
      <c r="H25" s="14"/>
      <c r="I25" s="14"/>
      <c r="J25" s="14"/>
      <c r="K25" s="14"/>
      <c r="L25" s="14"/>
      <c r="M25" s="14"/>
      <c r="N25" s="14"/>
    </row>
    <row r="26" spans="2:14" ht="22.5" x14ac:dyDescent="0.3">
      <c r="B26" s="14"/>
      <c r="C26" s="14"/>
      <c r="D26" s="14"/>
      <c r="E26" s="12" t="s">
        <v>3</v>
      </c>
      <c r="F26" s="12">
        <v>7.3</v>
      </c>
      <c r="G26" s="14"/>
      <c r="H26" s="14"/>
      <c r="I26" s="14"/>
      <c r="J26" s="14"/>
      <c r="K26" s="14"/>
      <c r="L26" s="14"/>
      <c r="M26" s="14"/>
      <c r="N26" s="14"/>
    </row>
    <row r="27" spans="2:14" ht="22.5" x14ac:dyDescent="0.3">
      <c r="B27" s="14"/>
      <c r="C27" s="14"/>
      <c r="D27" s="14"/>
      <c r="E27" s="12" t="s">
        <v>4</v>
      </c>
      <c r="F27" s="12">
        <v>10.3</v>
      </c>
      <c r="G27" s="14"/>
      <c r="H27" s="14"/>
      <c r="I27" s="14"/>
      <c r="J27" s="14"/>
      <c r="K27" s="14"/>
      <c r="L27" s="14"/>
      <c r="M27" s="14"/>
      <c r="N27" s="14"/>
    </row>
    <row r="28" spans="2:14" ht="22.5" x14ac:dyDescent="0.3">
      <c r="B28" s="14"/>
      <c r="C28" s="14"/>
      <c r="D28" s="14"/>
      <c r="E28" s="12" t="s">
        <v>5</v>
      </c>
      <c r="F28" s="12">
        <v>6.4</v>
      </c>
      <c r="G28" s="14"/>
      <c r="H28" s="14"/>
      <c r="I28" s="14"/>
      <c r="J28" s="14"/>
      <c r="K28" s="14"/>
      <c r="L28" s="14"/>
      <c r="M28" s="14"/>
      <c r="N28" s="14"/>
    </row>
    <row r="29" spans="2:14" ht="22.5" x14ac:dyDescent="0.3">
      <c r="E29" s="12" t="s">
        <v>6</v>
      </c>
      <c r="F29" s="12">
        <v>7.5</v>
      </c>
    </row>
    <row r="30" spans="2:14" ht="45" x14ac:dyDescent="0.3">
      <c r="E30" s="13" t="s">
        <v>7</v>
      </c>
      <c r="F30" s="12">
        <v>4.5</v>
      </c>
    </row>
    <row r="35" ht="25.15" customHeight="1" x14ac:dyDescent="0.3"/>
    <row r="37" ht="22.9" customHeight="1" x14ac:dyDescent="0.3"/>
    <row r="38" ht="29.25" customHeight="1" x14ac:dyDescent="0.3"/>
    <row r="39" ht="27" customHeight="1" x14ac:dyDescent="0.3"/>
    <row r="40" ht="19.149999999999999" customHeight="1" x14ac:dyDescent="0.3"/>
    <row r="41" ht="16.899999999999999" customHeight="1" x14ac:dyDescent="0.3"/>
    <row r="42" ht="15" customHeight="1" x14ac:dyDescent="0.3"/>
    <row r="50" ht="14.45" customHeight="1" x14ac:dyDescent="0.3"/>
    <row r="51" ht="14.45" customHeight="1" x14ac:dyDescent="0.3"/>
    <row r="52" ht="14.45" customHeight="1" x14ac:dyDescent="0.3"/>
    <row r="68" ht="14.45" customHeight="1" x14ac:dyDescent="0.3"/>
    <row r="69" ht="14.45" customHeight="1" x14ac:dyDescent="0.3"/>
    <row r="70" ht="14.45" customHeight="1" x14ac:dyDescent="0.3"/>
    <row r="87" ht="14.45" customHeight="1" x14ac:dyDescent="0.3"/>
    <row r="88" ht="14.45" customHeight="1" x14ac:dyDescent="0.3"/>
    <row r="89" ht="14.45" customHeight="1" x14ac:dyDescent="0.3"/>
  </sheetData>
  <mergeCells count="2">
    <mergeCell ref="C23:C24"/>
    <mergeCell ref="B23:B24"/>
  </mergeCells>
  <pageMargins left="0.7" right="0.7" top="0.75" bottom="0.75" header="0.3" footer="0.3"/>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F27:M73"/>
  <sheetViews>
    <sheetView zoomScale="70" zoomScaleNormal="70" workbookViewId="0"/>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7.28515625" style="3" customWidth="1"/>
    <col min="7" max="7" width="18.42578125" style="3" customWidth="1"/>
    <col min="8" max="8" width="14.5703125" style="3" customWidth="1"/>
    <col min="9" max="9" width="4.85546875" style="3" customWidth="1"/>
    <col min="10" max="10" width="14.7109375" style="3" customWidth="1"/>
    <col min="11" max="11" width="15.7109375" style="3" customWidth="1"/>
    <col min="12" max="13" width="16.7109375" style="3" customWidth="1"/>
    <col min="14" max="14" width="4.5703125" style="3" customWidth="1"/>
    <col min="15" max="15" width="16.85546875" style="3" customWidth="1"/>
    <col min="16" max="16" width="17.28515625" style="3" customWidth="1"/>
    <col min="17" max="17" width="17" style="3" customWidth="1"/>
    <col min="18" max="18" width="22.5703125" style="3" customWidth="1"/>
    <col min="19" max="19" width="18.42578125" style="3" customWidth="1"/>
    <col min="20" max="20" width="17.42578125" style="3" customWidth="1"/>
    <col min="21" max="21" width="14.7109375" style="3" customWidth="1"/>
    <col min="22" max="22" width="9.140625" style="3"/>
    <col min="23" max="23" width="17.42578125" style="3" customWidth="1"/>
    <col min="24" max="16384" width="9.140625" style="3"/>
  </cols>
  <sheetData>
    <row r="27" ht="27" customHeight="1" x14ac:dyDescent="0.25"/>
    <row r="30" ht="27" customHeight="1" x14ac:dyDescent="0.25"/>
    <row r="31" ht="30.6" customHeight="1" x14ac:dyDescent="0.25"/>
    <row r="32" ht="55.9" customHeight="1" x14ac:dyDescent="0.25"/>
    <row r="33" spans="13:13" ht="21" customHeight="1" x14ac:dyDescent="0.25"/>
    <row r="34" spans="13:13" ht="25.15" customHeight="1" x14ac:dyDescent="0.25"/>
    <row r="35" spans="13:13" ht="22.9" customHeight="1" x14ac:dyDescent="0.25"/>
    <row r="36" spans="13:13" ht="21.6" customHeight="1" x14ac:dyDescent="0.25"/>
    <row r="38" spans="13:13" ht="22.9" customHeight="1" x14ac:dyDescent="0.25"/>
    <row r="39" spans="13:13" ht="24.6" customHeight="1" x14ac:dyDescent="0.25"/>
    <row r="40" spans="13:13" ht="23.45" customHeight="1" x14ac:dyDescent="0.25"/>
    <row r="41" spans="13:13" ht="25.15" customHeight="1" x14ac:dyDescent="0.25"/>
    <row r="42" spans="13:13" ht="27.6" customHeight="1" x14ac:dyDescent="0.25">
      <c r="M42" s="2"/>
    </row>
    <row r="43" spans="13:13" ht="15" customHeight="1" x14ac:dyDescent="0.25">
      <c r="M43" s="4"/>
    </row>
    <row r="44" spans="13:13" x14ac:dyDescent="0.25">
      <c r="M44" s="4"/>
    </row>
    <row r="45" spans="13:13" x14ac:dyDescent="0.25">
      <c r="M45" s="4"/>
    </row>
    <row r="46" spans="13:13" x14ac:dyDescent="0.25">
      <c r="M46" s="4"/>
    </row>
    <row r="47" spans="13:13" x14ac:dyDescent="0.25">
      <c r="M47" s="4"/>
    </row>
    <row r="48" spans="13:13" x14ac:dyDescent="0.25">
      <c r="M48" s="4"/>
    </row>
    <row r="49" spans="13:13" x14ac:dyDescent="0.25">
      <c r="M49" s="4"/>
    </row>
    <row r="73" spans="6:7" x14ac:dyDescent="0.25">
      <c r="F73" s="7"/>
      <c r="G73" s="7"/>
    </row>
  </sheetData>
  <pageMargins left="0.7" right="0.7" top="0.75" bottom="0.75" header="0.3" footer="0.3"/>
  <pageSetup scale="4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49"/>
  <sheetViews>
    <sheetView zoomScaleNormal="100" workbookViewId="0">
      <selection activeCell="R4" sqref="R4"/>
    </sheetView>
  </sheetViews>
  <sheetFormatPr defaultRowHeight="15" x14ac:dyDescent="0.25"/>
  <cols>
    <col min="1" max="1" width="33.5703125" customWidth="1"/>
    <col min="2" max="2" width="20.140625" customWidth="1"/>
    <col min="3" max="3" width="19.140625" customWidth="1"/>
    <col min="4" max="4" width="14.140625" customWidth="1"/>
    <col min="5" max="5" width="16.28515625" customWidth="1"/>
  </cols>
  <sheetData>
    <row r="1" spans="1:5" x14ac:dyDescent="0.25">
      <c r="A1" s="152" t="s">
        <v>62</v>
      </c>
      <c r="B1" s="153"/>
      <c r="C1" s="153"/>
      <c r="D1" s="153"/>
    </row>
    <row r="3" spans="1:5" x14ac:dyDescent="0.25">
      <c r="A3" s="23"/>
      <c r="B3" s="34" t="s">
        <v>63</v>
      </c>
      <c r="C3" s="35" t="s">
        <v>64</v>
      </c>
      <c r="D3" s="36"/>
      <c r="E3" s="37"/>
    </row>
    <row r="4" spans="1:5" x14ac:dyDescent="0.25">
      <c r="A4" s="38" t="s">
        <v>65</v>
      </c>
      <c r="B4" s="39">
        <v>50</v>
      </c>
      <c r="C4" s="39">
        <v>100</v>
      </c>
      <c r="D4" s="40"/>
      <c r="E4" s="37"/>
    </row>
    <row r="5" spans="1:5" x14ac:dyDescent="0.25">
      <c r="A5" s="38" t="s">
        <v>66</v>
      </c>
      <c r="B5" s="80">
        <v>0.1</v>
      </c>
      <c r="C5" s="81">
        <v>0.04</v>
      </c>
      <c r="D5" s="40"/>
      <c r="E5" s="40"/>
    </row>
    <row r="6" spans="1:5" x14ac:dyDescent="0.25">
      <c r="A6" s="38" t="s">
        <v>67</v>
      </c>
      <c r="B6" s="39">
        <f>B4*B5</f>
        <v>5</v>
      </c>
      <c r="C6" s="39">
        <f>C4*C5</f>
        <v>4</v>
      </c>
      <c r="D6" s="40"/>
      <c r="E6" s="40"/>
    </row>
    <row r="7" spans="1:5" x14ac:dyDescent="0.25">
      <c r="A7" t="s">
        <v>68</v>
      </c>
      <c r="B7" s="41">
        <v>8</v>
      </c>
      <c r="C7" s="41">
        <v>3</v>
      </c>
      <c r="D7" s="42"/>
    </row>
    <row r="8" spans="1:5" x14ac:dyDescent="0.25">
      <c r="B8" s="43"/>
      <c r="C8" s="40"/>
    </row>
    <row r="9" spans="1:5" x14ac:dyDescent="0.25">
      <c r="A9" s="44" t="s">
        <v>69</v>
      </c>
      <c r="B9" s="76">
        <v>1200000</v>
      </c>
      <c r="C9" s="40"/>
    </row>
    <row r="10" spans="1:5" x14ac:dyDescent="0.25">
      <c r="A10" t="s">
        <v>70</v>
      </c>
      <c r="B10" s="76">
        <v>60000</v>
      </c>
      <c r="C10" s="40"/>
    </row>
    <row r="11" spans="1:5" x14ac:dyDescent="0.25">
      <c r="A11" t="s">
        <v>71</v>
      </c>
      <c r="B11" s="76">
        <v>300000</v>
      </c>
    </row>
    <row r="12" spans="1:5" x14ac:dyDescent="0.25">
      <c r="A12" s="23"/>
    </row>
    <row r="13" spans="1:5" x14ac:dyDescent="0.25">
      <c r="A13" s="23"/>
    </row>
    <row r="14" spans="1:5" x14ac:dyDescent="0.25">
      <c r="A14" t="s">
        <v>58</v>
      </c>
      <c r="B14" s="154"/>
      <c r="C14" s="154"/>
      <c r="D14" s="154"/>
    </row>
    <row r="15" spans="1:5" x14ac:dyDescent="0.25">
      <c r="B15" s="45"/>
      <c r="C15" s="45"/>
      <c r="D15" s="46"/>
    </row>
    <row r="16" spans="1:5" x14ac:dyDescent="0.25">
      <c r="A16" s="23"/>
      <c r="B16" s="155" t="s">
        <v>72</v>
      </c>
      <c r="C16" s="155"/>
    </row>
    <row r="17" spans="1:4" x14ac:dyDescent="0.25">
      <c r="B17" s="36" t="s">
        <v>63</v>
      </c>
      <c r="C17" s="36" t="s">
        <v>64</v>
      </c>
    </row>
    <row r="18" spans="1:4" x14ac:dyDescent="0.25">
      <c r="A18" s="23" t="s">
        <v>73</v>
      </c>
      <c r="B18" s="85">
        <v>4000</v>
      </c>
      <c r="C18" s="85">
        <v>10000</v>
      </c>
    </row>
    <row r="19" spans="1:4" x14ac:dyDescent="0.25">
      <c r="A19" s="23"/>
    </row>
    <row r="20" spans="1:4" x14ac:dyDescent="0.25">
      <c r="A20" s="23" t="s">
        <v>74</v>
      </c>
      <c r="B20" s="86">
        <f>B7*B18+C7*C18</f>
        <v>62000</v>
      </c>
    </row>
    <row r="21" spans="1:4" x14ac:dyDescent="0.25">
      <c r="A21" s="23"/>
      <c r="B21" s="45"/>
      <c r="D21" s="45"/>
    </row>
    <row r="22" spans="1:4" x14ac:dyDescent="0.25">
      <c r="A22" s="23" t="s">
        <v>21</v>
      </c>
      <c r="B22" s="77" t="s">
        <v>60</v>
      </c>
      <c r="C22" s="47"/>
      <c r="D22" s="78" t="s">
        <v>75</v>
      </c>
    </row>
    <row r="23" spans="1:4" x14ac:dyDescent="0.25">
      <c r="A23" s="23" t="s">
        <v>69</v>
      </c>
      <c r="B23" s="87">
        <f>B4*B18+C4*C18</f>
        <v>1200000</v>
      </c>
      <c r="C23" s="47" t="s">
        <v>23</v>
      </c>
      <c r="D23" s="76">
        <f>B9</f>
        <v>1200000</v>
      </c>
    </row>
    <row r="24" spans="1:4" x14ac:dyDescent="0.25">
      <c r="A24" s="23" t="s">
        <v>70</v>
      </c>
      <c r="B24" s="87">
        <f>B6*B18+C6*C18</f>
        <v>60000</v>
      </c>
      <c r="C24" s="47" t="s">
        <v>76</v>
      </c>
      <c r="D24" s="76">
        <f>B10</f>
        <v>60000</v>
      </c>
    </row>
    <row r="25" spans="1:4" ht="15" customHeight="1" x14ac:dyDescent="0.25">
      <c r="A25" s="23" t="s">
        <v>77</v>
      </c>
      <c r="B25" s="85">
        <f>C18</f>
        <v>10000</v>
      </c>
      <c r="C25" s="47" t="s">
        <v>76</v>
      </c>
      <c r="D25" s="79">
        <v>3000</v>
      </c>
    </row>
    <row r="30" spans="1:4" ht="27" customHeight="1" x14ac:dyDescent="0.25"/>
    <row r="31" spans="1:4" ht="30.6" customHeight="1" x14ac:dyDescent="0.25"/>
    <row r="32" spans="1:4" ht="55.9" customHeight="1" x14ac:dyDescent="0.25"/>
    <row r="33" customFormat="1" x14ac:dyDescent="0.25"/>
    <row r="34" customFormat="1" x14ac:dyDescent="0.25"/>
    <row r="35" customFormat="1" x14ac:dyDescent="0.25"/>
    <row r="36"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sheetData>
  <mergeCells count="3">
    <mergeCell ref="A1:D1"/>
    <mergeCell ref="B14:D14"/>
    <mergeCell ref="B16:C16"/>
  </mergeCells>
  <pageMargins left="0.7" right="0.7" top="0.75" bottom="0.75" header="0.3" footer="0.3"/>
  <pageSetup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O31:S50"/>
  <sheetViews>
    <sheetView showRowColHeaders="0" zoomScale="70" zoomScaleNormal="70" workbookViewId="0"/>
  </sheetViews>
  <sheetFormatPr defaultColWidth="9.140625" defaultRowHeight="15" x14ac:dyDescent="0.25"/>
  <cols>
    <col min="1" max="14" width="9.140625" style="8"/>
    <col min="15" max="15" width="10.28515625" style="8" customWidth="1"/>
    <col min="16" max="16" width="9.140625" style="8"/>
    <col min="17" max="17" width="12.5703125" style="8" bestFit="1" customWidth="1"/>
    <col min="18" max="18" width="9.140625" style="8"/>
    <col min="19" max="19" width="20.7109375" style="8" customWidth="1"/>
    <col min="20" max="20" width="17.140625" style="8" customWidth="1"/>
    <col min="21" max="21" width="16.7109375" style="8" customWidth="1"/>
    <col min="22" max="22" width="9.140625" style="8"/>
    <col min="23" max="23" width="20.5703125" style="8" customWidth="1"/>
    <col min="24" max="16384" width="9.140625" style="8"/>
  </cols>
  <sheetData>
    <row r="31" spans="15:19" x14ac:dyDescent="0.25">
      <c r="O31" s="9"/>
      <c r="S31" s="9"/>
    </row>
    <row r="33" spans="19:19" x14ac:dyDescent="0.25">
      <c r="S33" s="9"/>
    </row>
    <row r="50" spans="19:19" x14ac:dyDescent="0.25">
      <c r="S50" s="9"/>
    </row>
  </sheetData>
  <pageMargins left="0.7" right="0.7" top="0.75" bottom="0.75" header="0.3" footer="0.3"/>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FirstPage</vt:lpstr>
      <vt:lpstr>Exam Content </vt:lpstr>
      <vt:lpstr>Problem 1</vt:lpstr>
      <vt:lpstr>Problem 1 (2)</vt:lpstr>
      <vt:lpstr>Problem 2</vt:lpstr>
      <vt:lpstr>Problem 2 (2)</vt:lpstr>
      <vt:lpstr>Problem 3</vt:lpstr>
      <vt:lpstr>Problem 3 (2)</vt:lpstr>
      <vt:lpstr>Problem 4</vt:lpstr>
      <vt:lpstr>Answer Report 1</vt:lpstr>
      <vt:lpstr>Answer Report 2</vt:lpstr>
      <vt:lpstr>Answer Report 3</vt:lpstr>
      <vt:lpstr>Problem 4 (2)</vt:lpstr>
      <vt:lpstr>Problem 5</vt:lpstr>
      <vt:lpstr>Sensitivity Report P5</vt:lpstr>
      <vt:lpstr>Answer Report P5</vt:lpstr>
      <vt:lpstr>Answer Report 4</vt:lpstr>
      <vt:lpstr>Answer Report 5</vt:lpstr>
      <vt:lpstr>Answer Report 6</vt:lpstr>
      <vt:lpstr>Answer Report 7</vt:lpstr>
      <vt:lpstr>Problem 5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Derek Podobas</cp:lastModifiedBy>
  <cp:lastPrinted>2022-04-20T18:57:36Z</cp:lastPrinted>
  <dcterms:created xsi:type="dcterms:W3CDTF">2014-10-23T14:45:36Z</dcterms:created>
  <dcterms:modified xsi:type="dcterms:W3CDTF">2022-04-21T17:01:13Z</dcterms:modified>
</cp:coreProperties>
</file>