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65C4B7DA-91B7-4906-8923-C2BFAF67485E}" xr6:coauthVersionLast="47" xr6:coauthVersionMax="47" xr10:uidLastSave="{00000000-0000-0000-0000-000000000000}"/>
  <bookViews>
    <workbookView xWindow="-120" yWindow="-120" windowWidth="29040" windowHeight="15840" firstSheet="1" activeTab="1" xr2:uid="{00000000-000D-0000-FFFF-FFFF00000000}"/>
  </bookViews>
  <sheets>
    <sheet name="1 channel (2)" sheetId="165" r:id="rId1"/>
    <sheet name="FirstPage" sheetId="21" r:id="rId2"/>
    <sheet name="Exam Content " sheetId="70" r:id="rId3"/>
    <sheet name="Single Channel" sheetId="132" r:id="rId4"/>
    <sheet name="Two Channel Problem 2" sheetId="139" r:id="rId5"/>
    <sheet name="Two Channel 14" sheetId="164" r:id="rId6"/>
    <sheet name="Two Channel" sheetId="133" r:id="rId7"/>
    <sheet name="Problem 10" sheetId="149" r:id="rId8"/>
    <sheet name="Problem 9" sheetId="148" r:id="rId9"/>
    <sheet name="Problem 8" sheetId="147" r:id="rId10"/>
    <sheet name="Problem 7" sheetId="146" r:id="rId11"/>
    <sheet name="Problem 6" sheetId="145" r:id="rId12"/>
    <sheet name="Problem 5" sheetId="144" r:id="rId13"/>
    <sheet name="Problem 1" sheetId="134" r:id="rId14"/>
    <sheet name="1 channel Problem 2" sheetId="138" r:id="rId15"/>
    <sheet name="1 channel 14 " sheetId="163" r:id="rId16"/>
    <sheet name="1 channel 13" sheetId="161" r:id="rId17"/>
    <sheet name="1 channel 11" sheetId="158" r:id="rId18"/>
    <sheet name="1 channel" sheetId="135" r:id="rId19"/>
    <sheet name="Problem 2" sheetId="136" r:id="rId20"/>
    <sheet name=" Problem 3 " sheetId="141" r:id="rId21"/>
    <sheet name=" Problem 4" sheetId="143" r:id="rId2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165" l="1"/>
  <c r="J34" i="165"/>
  <c r="J26" i="165"/>
  <c r="J28" i="165" s="1"/>
  <c r="J24" i="165"/>
  <c r="N15" i="165"/>
  <c r="J30" i="165" l="1"/>
  <c r="J32" i="165" s="1"/>
  <c r="J36" i="164"/>
  <c r="J32" i="164"/>
  <c r="L15" i="164"/>
  <c r="L14" i="164"/>
  <c r="L13" i="164"/>
  <c r="J30" i="164" s="1"/>
  <c r="J34" i="163"/>
  <c r="J26" i="163"/>
  <c r="J28" i="163" s="1"/>
  <c r="J24" i="163"/>
  <c r="N15" i="163"/>
  <c r="J36" i="163" s="1"/>
  <c r="J34" i="161"/>
  <c r="J30" i="161"/>
  <c r="J32" i="161" s="1"/>
  <c r="J26" i="161"/>
  <c r="J28" i="161" s="1"/>
  <c r="J24" i="161"/>
  <c r="N15" i="161"/>
  <c r="J36" i="161" s="1"/>
  <c r="J34" i="158"/>
  <c r="J26" i="158"/>
  <c r="J30" i="158" s="1"/>
  <c r="J32" i="158" s="1"/>
  <c r="J24" i="158"/>
  <c r="N15" i="158"/>
  <c r="J36" i="158" s="1"/>
  <c r="V22" i="146"/>
  <c r="J22" i="164" l="1"/>
  <c r="J30" i="163"/>
  <c r="J32" i="163" s="1"/>
  <c r="J28" i="158"/>
  <c r="J26" i="164" l="1"/>
  <c r="J28" i="164" s="1"/>
  <c r="J24" i="164"/>
  <c r="J32" i="139"/>
  <c r="L14" i="139"/>
  <c r="J34" i="138"/>
  <c r="J26" i="138"/>
  <c r="J30" i="138" s="1"/>
  <c r="J32" i="138" s="1"/>
  <c r="J24" i="138"/>
  <c r="N15" i="138"/>
  <c r="J36" i="138" s="1"/>
  <c r="J34" i="135"/>
  <c r="J26" i="135"/>
  <c r="J28" i="135" s="1"/>
  <c r="J24" i="135"/>
  <c r="N15" i="135"/>
  <c r="J32" i="133"/>
  <c r="L14" i="133"/>
  <c r="J34" i="132"/>
  <c r="J26" i="132"/>
  <c r="J28" i="132" s="1"/>
  <c r="J24" i="132"/>
  <c r="N15" i="132"/>
  <c r="J36" i="135" l="1"/>
  <c r="J30" i="139"/>
  <c r="J22" i="139"/>
  <c r="J28" i="138"/>
  <c r="J30" i="133"/>
  <c r="J30" i="135"/>
  <c r="J32" i="135" s="1"/>
  <c r="J22" i="133"/>
  <c r="J30" i="132"/>
  <c r="J32" i="132" s="1"/>
  <c r="J36" i="132"/>
  <c r="J26" i="139" l="1"/>
  <c r="J28" i="139" s="1"/>
  <c r="J24" i="139"/>
  <c r="J26" i="133"/>
  <c r="J28" i="133" s="1"/>
  <c r="J24" i="133"/>
</calcChain>
</file>

<file path=xl/sharedStrings.xml><?xml version="1.0" encoding="utf-8"?>
<sst xmlns="http://schemas.openxmlformats.org/spreadsheetml/2006/main" count="300" uniqueCount="72">
  <si>
    <t xml:space="preserve">                                                                                                                                                                                                                                                                             </t>
  </si>
  <si>
    <t xml:space="preserve">    </t>
  </si>
  <si>
    <t xml:space="preserve"> Single-Channel Waiting Line 1 </t>
  </si>
  <si>
    <t>Assumptions</t>
  </si>
  <si>
    <t>Poisson Arrivals</t>
  </si>
  <si>
    <t>Exponential Service Times</t>
  </si>
  <si>
    <t>Per hour</t>
  </si>
  <si>
    <r>
      <rPr>
        <b/>
        <sz val="10"/>
        <color theme="1"/>
        <rFont val="Calibri"/>
        <family val="2"/>
      </rPr>
      <t xml:space="preserve">λ </t>
    </r>
    <r>
      <rPr>
        <b/>
        <sz val="8"/>
        <color theme="1"/>
        <rFont val="Arial"/>
        <family val="2"/>
      </rPr>
      <t xml:space="preserve">= </t>
    </r>
    <r>
      <rPr>
        <b/>
        <sz val="10"/>
        <color theme="1"/>
        <rFont val="Arial"/>
        <family val="2"/>
      </rPr>
      <t>Mean Arrival Rate (customers)</t>
    </r>
  </si>
  <si>
    <t>ρ=</t>
  </si>
  <si>
    <r>
      <t xml:space="preserve"> </t>
    </r>
    <r>
      <rPr>
        <b/>
        <sz val="10"/>
        <color theme="1"/>
        <rFont val="Calibri"/>
        <family val="2"/>
      </rPr>
      <t xml:space="preserve">µ </t>
    </r>
    <r>
      <rPr>
        <b/>
        <sz val="8"/>
        <color theme="1"/>
        <rFont val="Arial"/>
        <family val="2"/>
      </rPr>
      <t xml:space="preserve">= </t>
    </r>
    <r>
      <rPr>
        <b/>
        <sz val="10"/>
        <color theme="1"/>
        <rFont val="Arial"/>
        <family val="2"/>
      </rPr>
      <t>Mean Service Rate  (customers)</t>
    </r>
  </si>
  <si>
    <t>Operating Characteristics</t>
  </si>
  <si>
    <t>Po =</t>
  </si>
  <si>
    <t>Probability that no customers are in the system</t>
  </si>
  <si>
    <t xml:space="preserve">Lq = </t>
  </si>
  <si>
    <t>Average number of customers in the waiting line</t>
  </si>
  <si>
    <t>L =</t>
  </si>
  <si>
    <t>Average number of customers in the system</t>
  </si>
  <si>
    <t>Wq =</t>
  </si>
  <si>
    <t>Average time a customer spends in the waiting line</t>
  </si>
  <si>
    <t>W =</t>
  </si>
  <si>
    <t>Average time a customer spends in the system</t>
  </si>
  <si>
    <t>Pw =</t>
  </si>
  <si>
    <t>Probability an arriving customer has to wait</t>
  </si>
  <si>
    <t>Pn =</t>
  </si>
  <si>
    <t>The Probability of  n units in the system</t>
  </si>
  <si>
    <t>n=</t>
  </si>
  <si>
    <t xml:space="preserve">Two-Channel Waiting Line 1 </t>
  </si>
  <si>
    <t>Number of Channels (k)</t>
  </si>
  <si>
    <r>
      <t>Ratio (</t>
    </r>
    <r>
      <rPr>
        <b/>
        <sz val="10"/>
        <color theme="5" tint="-0.499984740745262"/>
        <rFont val="Calibri"/>
        <family val="2"/>
      </rPr>
      <t>λ</t>
    </r>
    <r>
      <rPr>
        <b/>
        <sz val="10"/>
        <color theme="5" tint="-0.499984740745262"/>
        <rFont val="Arial"/>
        <family val="2"/>
      </rPr>
      <t>/</t>
    </r>
    <r>
      <rPr>
        <b/>
        <sz val="10"/>
        <color theme="5" tint="-0.499984740745262"/>
        <rFont val="Calibri"/>
        <family val="2"/>
      </rPr>
      <t>µ</t>
    </r>
    <r>
      <rPr>
        <b/>
        <sz val="10"/>
        <color theme="5" tint="-0.499984740745262"/>
        <rFont val="Arial"/>
        <family val="2"/>
      </rPr>
      <t>)</t>
    </r>
  </si>
  <si>
    <t>Value</t>
  </si>
  <si>
    <t>per hour</t>
  </si>
  <si>
    <t>per minute</t>
  </si>
  <si>
    <r>
      <t>Mean Arrival Rate (</t>
    </r>
    <r>
      <rPr>
        <b/>
        <sz val="10"/>
        <color theme="1"/>
        <rFont val="Calibri"/>
        <family val="2"/>
      </rPr>
      <t>λ</t>
    </r>
    <r>
      <rPr>
        <b/>
        <sz val="10"/>
        <color theme="1"/>
        <rFont val="Arial"/>
        <family val="2"/>
      </rPr>
      <t>)</t>
    </r>
  </si>
  <si>
    <t>Ratio</t>
  </si>
  <si>
    <r>
      <t>Mean Service Rate per Channel (</t>
    </r>
    <r>
      <rPr>
        <b/>
        <sz val="10"/>
        <color theme="1"/>
        <rFont val="Calibri"/>
        <family val="2"/>
      </rPr>
      <t>µ</t>
    </r>
    <r>
      <rPr>
        <b/>
        <sz val="10"/>
        <color theme="1"/>
        <rFont val="Arial"/>
        <family val="2"/>
      </rPr>
      <t>)</t>
    </r>
  </si>
  <si>
    <t>The probability that no customers are in the system</t>
  </si>
  <si>
    <t>Lq =</t>
  </si>
  <si>
    <t>in minutes</t>
  </si>
  <si>
    <t>The probability an arriving customer has to wait</t>
  </si>
  <si>
    <r>
      <t xml:space="preserve">The probability of </t>
    </r>
    <r>
      <rPr>
        <b/>
        <sz val="12"/>
        <color rgb="FFFF0000"/>
        <rFont val="Arial"/>
        <family val="2"/>
      </rPr>
      <t>n</t>
    </r>
    <r>
      <rPr>
        <b/>
        <sz val="12"/>
        <color theme="1"/>
        <rFont val="Arial"/>
        <family val="2"/>
      </rPr>
      <t xml:space="preserve"> units in the system</t>
    </r>
  </si>
  <si>
    <t>when n is &gt; 0</t>
  </si>
  <si>
    <t>Unit Sales</t>
  </si>
  <si>
    <t>A</t>
  </si>
  <si>
    <t>B</t>
  </si>
  <si>
    <t>C</t>
  </si>
  <si>
    <t>`````````````````````````````````````````````````````````````````````````````````````````````````````````````````````</t>
  </si>
  <si>
    <t>x</t>
  </si>
  <si>
    <t>y</t>
  </si>
  <si>
    <t>Restaurant</t>
  </si>
  <si>
    <r>
      <t>Ratio (</t>
    </r>
    <r>
      <rPr>
        <b/>
        <sz val="10"/>
        <color theme="0"/>
        <rFont val="Calibri"/>
        <family val="2"/>
      </rPr>
      <t>λ</t>
    </r>
    <r>
      <rPr>
        <b/>
        <sz val="10"/>
        <color theme="0"/>
        <rFont val="Arial"/>
        <family val="2"/>
      </rPr>
      <t>/</t>
    </r>
    <r>
      <rPr>
        <b/>
        <sz val="10"/>
        <color theme="0"/>
        <rFont val="Calibri"/>
        <family val="2"/>
      </rPr>
      <t>µ</t>
    </r>
    <r>
      <rPr>
        <b/>
        <sz val="10"/>
        <color theme="0"/>
        <rFont val="Arial"/>
        <family val="2"/>
      </rPr>
      <t>)</t>
    </r>
  </si>
  <si>
    <t>Week</t>
  </si>
  <si>
    <t xml:space="preserve"> Single-Channel Waiting Line 11</t>
  </si>
  <si>
    <t xml:space="preserve"> Single-Channel Waiting Line 13</t>
  </si>
  <si>
    <t xml:space="preserve"> Single-Channel Waiting Line 14</t>
  </si>
  <si>
    <t>ρ</t>
  </si>
  <si>
    <t>for M=2</t>
  </si>
  <si>
    <t>D</t>
  </si>
  <si>
    <t>Sales</t>
  </si>
  <si>
    <t>Price</t>
  </si>
  <si>
    <t>Size</t>
  </si>
  <si>
    <t>Weight</t>
  </si>
  <si>
    <t>Weekly Sales (cars)</t>
  </si>
  <si>
    <t>Relative Frequency (Probability)</t>
  </si>
  <si>
    <t>Random Number</t>
  </si>
  <si>
    <t xml:space="preserve"> Single-Channel Waiting Line Problem 1 </t>
  </si>
  <si>
    <t xml:space="preserve">Two-Channel Waiting Line Problem 1 </t>
  </si>
  <si>
    <t>Two-Channel Waiting Line  Problem 2</t>
  </si>
  <si>
    <t xml:space="preserve"> Single-Channel Waiting Line Problem 2</t>
  </si>
  <si>
    <t>Givens</t>
  </si>
  <si>
    <t xml:space="preserve">Population </t>
  </si>
  <si>
    <t>Sales in $</t>
  </si>
  <si>
    <t>per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</si>
</sst>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3" x14ac:knownFonts="1">
    <font>
      <sz val="11"/>
      <color theme="1"/>
      <name val="Calibri"/>
      <family val="2"/>
      <scheme val="minor"/>
    </font>
    <font>
      <sz val="11"/>
      <color theme="2" tint="-9.9978637043366805E-2"/>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0"/>
      <color theme="1"/>
      <name val="Calibri"/>
      <family val="2"/>
      <scheme val="minor"/>
    </font>
    <font>
      <b/>
      <sz val="11"/>
      <color theme="1"/>
      <name val="Calibri"/>
      <family val="2"/>
      <scheme val="minor"/>
    </font>
    <font>
      <b/>
      <sz val="18"/>
      <color rgb="FFFFFF00"/>
      <name val="Calibri"/>
      <family val="2"/>
      <scheme val="minor"/>
    </font>
    <font>
      <b/>
      <sz val="18"/>
      <color rgb="FFC00000"/>
      <name val="Calibri"/>
      <family val="2"/>
      <scheme val="minor"/>
    </font>
    <font>
      <b/>
      <sz val="18"/>
      <color theme="3" tint="-0.249977111117893"/>
      <name val="Calibri"/>
      <family val="2"/>
      <scheme val="minor"/>
    </font>
    <font>
      <sz val="20"/>
      <color theme="1"/>
      <name val="Calibri"/>
      <family val="2"/>
    </font>
    <font>
      <b/>
      <sz val="11"/>
      <color indexed="18"/>
      <name val="Calibri"/>
      <family val="2"/>
      <scheme val="minor"/>
    </font>
    <font>
      <b/>
      <sz val="24"/>
      <color rgb="FFFFC000"/>
      <name val="Arial"/>
      <family val="2"/>
    </font>
    <font>
      <sz val="18"/>
      <color rgb="FFFFC000"/>
      <name val="Arial"/>
      <family val="2"/>
    </font>
    <font>
      <sz val="14"/>
      <color theme="3" tint="-0.499984740745262"/>
      <name val="Arial"/>
      <family val="2"/>
    </font>
    <font>
      <b/>
      <sz val="10"/>
      <color theme="1"/>
      <name val="Arial"/>
      <family val="2"/>
    </font>
    <font>
      <b/>
      <sz val="10"/>
      <color theme="1"/>
      <name val="Calibri"/>
      <family val="2"/>
    </font>
    <font>
      <b/>
      <sz val="8"/>
      <color theme="1"/>
      <name val="Arial"/>
      <family val="2"/>
    </font>
    <font>
      <b/>
      <sz val="18"/>
      <color rgb="FFFFFF00"/>
      <name val="Arial"/>
      <family val="2"/>
    </font>
    <font>
      <sz val="18"/>
      <color theme="1"/>
      <name val="Calibri"/>
      <family val="2"/>
    </font>
    <font>
      <sz val="10"/>
      <color theme="0"/>
      <name val="Arial"/>
      <family val="2"/>
    </font>
    <font>
      <sz val="12"/>
      <color theme="1"/>
      <name val="Arial"/>
      <family val="2"/>
    </font>
    <font>
      <b/>
      <sz val="20"/>
      <color rgb="FFFFFF00"/>
      <name val="Arial"/>
      <family val="2"/>
    </font>
    <font>
      <sz val="11"/>
      <color theme="5" tint="-0.499984740745262"/>
      <name val="Calibri"/>
      <family val="2"/>
      <scheme val="minor"/>
    </font>
    <font>
      <b/>
      <sz val="14"/>
      <color rgb="FFFFC000"/>
      <name val="Arial"/>
      <family val="2"/>
    </font>
    <font>
      <b/>
      <sz val="10"/>
      <color theme="5" tint="-0.499984740745262"/>
      <name val="Arial"/>
      <family val="2"/>
    </font>
    <font>
      <b/>
      <sz val="10"/>
      <color theme="5" tint="-0.499984740745262"/>
      <name val="Calibri"/>
      <family val="2"/>
    </font>
    <font>
      <b/>
      <sz val="10"/>
      <color rgb="FFFFFF00"/>
      <name val="Arial"/>
      <family val="2"/>
    </font>
    <font>
      <b/>
      <sz val="10"/>
      <color theme="7" tint="-0.499984740745262"/>
      <name val="Arial"/>
      <family val="2"/>
    </font>
    <font>
      <b/>
      <sz val="10"/>
      <color rgb="FFFFC000"/>
      <name val="Arial"/>
      <family val="2"/>
    </font>
    <font>
      <b/>
      <sz val="10"/>
      <color rgb="FFFF0000"/>
      <name val="Arial"/>
      <family val="2"/>
    </font>
    <font>
      <b/>
      <sz val="14"/>
      <color theme="1"/>
      <name val="Arial"/>
      <family val="2"/>
    </font>
    <font>
      <b/>
      <sz val="12"/>
      <color theme="1"/>
      <name val="Arial"/>
      <family val="2"/>
    </font>
    <font>
      <b/>
      <sz val="12"/>
      <color rgb="FFFFFF00"/>
      <name val="Arial"/>
      <family val="2"/>
    </font>
    <font>
      <sz val="12"/>
      <color theme="1"/>
      <name val="Calibri"/>
      <family val="2"/>
      <scheme val="minor"/>
    </font>
    <font>
      <b/>
      <sz val="12"/>
      <color rgb="FFFF0000"/>
      <name val="Arial"/>
      <family val="2"/>
    </font>
    <font>
      <sz val="16"/>
      <color theme="1"/>
      <name val="Calibri"/>
      <family val="2"/>
      <scheme val="minor"/>
    </font>
    <font>
      <b/>
      <sz val="20"/>
      <color rgb="FFFFFF00"/>
      <name val="Lucida Bright"/>
      <family val="1"/>
    </font>
    <font>
      <b/>
      <sz val="22"/>
      <color rgb="FFFFC000"/>
      <name val="Calibri"/>
      <family val="2"/>
      <scheme val="minor"/>
    </font>
    <font>
      <b/>
      <sz val="20"/>
      <color theme="3" tint="-0.499984740745262"/>
      <name val="Lucida Bright"/>
      <family val="1"/>
    </font>
    <font>
      <sz val="20"/>
      <color theme="1"/>
      <name val="Lucida Bright"/>
      <family val="1"/>
    </font>
    <font>
      <sz val="26"/>
      <color theme="1"/>
      <name val="Lucida Bright"/>
      <family val="1"/>
    </font>
    <font>
      <b/>
      <sz val="10"/>
      <color theme="0"/>
      <name val="Arial"/>
      <family val="2"/>
    </font>
    <font>
      <b/>
      <sz val="10"/>
      <color theme="0"/>
      <name val="Calibri"/>
      <family val="2"/>
    </font>
    <font>
      <b/>
      <sz val="11"/>
      <color theme="0"/>
      <name val="Calibri"/>
      <family val="2"/>
      <scheme val="minor"/>
    </font>
    <font>
      <sz val="11"/>
      <color theme="0"/>
      <name val="Calibri"/>
      <family val="2"/>
      <scheme val="minor"/>
    </font>
    <font>
      <b/>
      <sz val="12"/>
      <color theme="1"/>
      <name val="Calibri"/>
      <family val="2"/>
    </font>
    <font>
      <sz val="16"/>
      <color theme="1"/>
      <name val="Lucida Bright"/>
      <family val="1"/>
    </font>
    <font>
      <sz val="18"/>
      <color theme="1"/>
      <name val="Lucida Bright"/>
      <family val="1"/>
    </font>
    <font>
      <b/>
      <sz val="16"/>
      <color theme="0"/>
      <name val="Arial"/>
      <family val="2"/>
    </font>
    <font>
      <sz val="10"/>
      <color theme="1"/>
      <name val="Arial"/>
      <family val="2"/>
    </font>
    <font>
      <b/>
      <sz val="18"/>
      <color theme="0"/>
      <name val="Arial"/>
      <family val="2"/>
    </font>
  </fonts>
  <fills count="1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2" tint="-9.9948118533890809E-2"/>
        <bgColor indexed="64"/>
      </patternFill>
    </fill>
    <fill>
      <patternFill patternType="solid">
        <fgColor theme="3" tint="-0.499984740745262"/>
        <bgColor indexed="64"/>
      </patternFill>
    </fill>
    <fill>
      <patternFill patternType="solid">
        <fgColor theme="5" tint="-0.49998474074526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8" tint="0.79998168889431442"/>
        <bgColor indexed="64"/>
      </patternFill>
    </fill>
    <fill>
      <patternFill patternType="solid">
        <fgColor theme="8"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thin">
        <color auto="1"/>
      </bottom>
      <diagonal/>
    </border>
  </borders>
  <cellStyleXfs count="1">
    <xf numFmtId="0" fontId="0" fillId="0" borderId="0"/>
  </cellStyleXfs>
  <cellXfs count="126">
    <xf numFmtId="0" fontId="0" fillId="0" borderId="0" xfId="0"/>
    <xf numFmtId="0" fontId="0" fillId="4" borderId="0" xfId="0" applyFill="1"/>
    <xf numFmtId="0" fontId="0" fillId="2" borderId="0" xfId="0" applyFill="1" applyProtection="1">
      <protection locked="0"/>
    </xf>
    <xf numFmtId="0" fontId="3" fillId="4" borderId="0" xfId="0" applyFont="1" applyFill="1"/>
    <xf numFmtId="0" fontId="0" fillId="2" borderId="0" xfId="0" applyFill="1"/>
    <xf numFmtId="2" fontId="0" fillId="2" borderId="0" xfId="0" applyNumberFormat="1" applyFill="1"/>
    <xf numFmtId="0" fontId="4" fillId="4" borderId="0" xfId="0" applyFont="1" applyFill="1"/>
    <xf numFmtId="0" fontId="6" fillId="2" borderId="0" xfId="0" applyFont="1" applyFill="1" applyAlignment="1">
      <alignment horizontal="center" vertical="center"/>
    </xf>
    <xf numFmtId="0" fontId="0" fillId="8" borderId="0" xfId="0" applyFill="1"/>
    <xf numFmtId="0" fontId="2" fillId="2" borderId="0" xfId="0" applyFont="1" applyFill="1" applyAlignment="1">
      <alignment horizontal="right"/>
    </xf>
    <xf numFmtId="0" fontId="2" fillId="2" borderId="0" xfId="0" applyFont="1" applyFill="1"/>
    <xf numFmtId="0" fontId="2" fillId="8" borderId="0" xfId="0" applyFont="1" applyFill="1"/>
    <xf numFmtId="0" fontId="7" fillId="2" borderId="0" xfId="0" applyFont="1" applyFill="1"/>
    <xf numFmtId="0" fontId="10" fillId="2" borderId="0" xfId="0" applyFont="1" applyFill="1"/>
    <xf numFmtId="0" fontId="9" fillId="2" borderId="0" xfId="0" applyFont="1" applyFill="1"/>
    <xf numFmtId="0" fontId="6"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xf>
    <xf numFmtId="0" fontId="0" fillId="7" borderId="0" xfId="0" applyFill="1" applyAlignment="1">
      <alignment horizontal="left"/>
    </xf>
    <xf numFmtId="0" fontId="0" fillId="7" borderId="0" xfId="0" applyFill="1"/>
    <xf numFmtId="0" fontId="16" fillId="12" borderId="1" xfId="0" applyFont="1" applyFill="1" applyBorder="1" applyAlignment="1">
      <alignment horizontal="center" vertical="center"/>
    </xf>
    <xf numFmtId="0" fontId="19" fillId="5" borderId="1" xfId="0" applyFont="1" applyFill="1" applyBorder="1" applyAlignment="1" applyProtection="1">
      <alignment horizontal="center" vertical="center"/>
      <protection locked="0"/>
    </xf>
    <xf numFmtId="0" fontId="21" fillId="7" borderId="0" xfId="0" applyFont="1" applyFill="1"/>
    <xf numFmtId="0" fontId="1" fillId="7" borderId="0" xfId="0" applyFont="1" applyFill="1"/>
    <xf numFmtId="0" fontId="16" fillId="6" borderId="1" xfId="0" applyFont="1" applyFill="1" applyBorder="1" applyAlignment="1">
      <alignment horizontal="center" vertical="center"/>
    </xf>
    <xf numFmtId="0" fontId="22" fillId="2" borderId="1" xfId="0" applyFont="1" applyFill="1" applyBorder="1"/>
    <xf numFmtId="164" fontId="16" fillId="12" borderId="1" xfId="0" applyNumberFormat="1" applyFont="1" applyFill="1" applyBorder="1" applyAlignment="1">
      <alignment horizontal="center" vertical="center"/>
    </xf>
    <xf numFmtId="0" fontId="16" fillId="7" borderId="0" xfId="0" applyFont="1" applyFill="1" applyAlignment="1">
      <alignment horizontal="right"/>
    </xf>
    <xf numFmtId="0" fontId="22" fillId="7" borderId="0" xfId="0" applyFont="1" applyFill="1"/>
    <xf numFmtId="164" fontId="0" fillId="7" borderId="5" xfId="0" applyNumberFormat="1" applyFill="1" applyBorder="1" applyAlignment="1">
      <alignment horizontal="center" vertical="center"/>
    </xf>
    <xf numFmtId="164" fontId="16" fillId="3" borderId="1" xfId="0" applyNumberFormat="1" applyFont="1" applyFill="1" applyBorder="1" applyAlignment="1">
      <alignment horizontal="center" vertical="center"/>
    </xf>
    <xf numFmtId="0" fontId="23" fillId="5" borderId="1" xfId="0" applyFont="1" applyFill="1" applyBorder="1" applyAlignment="1" applyProtection="1">
      <alignment horizontal="center" vertical="center"/>
      <protection locked="0"/>
    </xf>
    <xf numFmtId="0" fontId="24" fillId="7" borderId="0" xfId="0" applyFont="1" applyFill="1"/>
    <xf numFmtId="0" fontId="25" fillId="10" borderId="0" xfId="0" applyFont="1" applyFill="1" applyAlignment="1">
      <alignment horizontal="center" vertical="center"/>
    </xf>
    <xf numFmtId="0" fontId="0" fillId="7" borderId="1" xfId="0" applyFill="1" applyBorder="1"/>
    <xf numFmtId="0" fontId="16" fillId="7" borderId="1" xfId="0" applyFont="1" applyFill="1" applyBorder="1"/>
    <xf numFmtId="0" fontId="26" fillId="6" borderId="1" xfId="0" applyFont="1" applyFill="1" applyBorder="1" applyAlignment="1">
      <alignment horizontal="center" vertical="center"/>
    </xf>
    <xf numFmtId="0" fontId="26" fillId="7" borderId="1" xfId="0" applyFont="1" applyFill="1" applyBorder="1" applyAlignment="1">
      <alignment horizontal="center" vertical="center"/>
    </xf>
    <xf numFmtId="0" fontId="28" fillId="14" borderId="0" xfId="0" applyFont="1" applyFill="1"/>
    <xf numFmtId="0" fontId="28" fillId="15" borderId="0" xfId="0" applyFont="1" applyFill="1"/>
    <xf numFmtId="0" fontId="28" fillId="7" borderId="0" xfId="0" applyFont="1" applyFill="1"/>
    <xf numFmtId="2" fontId="26" fillId="7" borderId="1" xfId="0" applyNumberFormat="1" applyFont="1" applyFill="1" applyBorder="1" applyAlignment="1">
      <alignment horizontal="center" vertical="center"/>
    </xf>
    <xf numFmtId="0" fontId="29" fillId="7" borderId="1" xfId="0" applyFont="1" applyFill="1" applyBorder="1"/>
    <xf numFmtId="1" fontId="28" fillId="5" borderId="0" xfId="0" applyNumberFormat="1" applyFont="1" applyFill="1" applyAlignment="1">
      <alignment horizontal="center" vertical="center"/>
    </xf>
    <xf numFmtId="2" fontId="28" fillId="14" borderId="1" xfId="0" applyNumberFormat="1" applyFont="1" applyFill="1" applyBorder="1" applyAlignment="1">
      <alignment horizontal="center" vertical="center"/>
    </xf>
    <xf numFmtId="2" fontId="28" fillId="7" borderId="0" xfId="0" applyNumberFormat="1" applyFont="1" applyFill="1" applyAlignment="1">
      <alignment horizontal="center" vertical="center"/>
    </xf>
    <xf numFmtId="0" fontId="28" fillId="14" borderId="1" xfId="0" applyFont="1" applyFill="1" applyBorder="1"/>
    <xf numFmtId="0" fontId="30" fillId="10" borderId="0" xfId="0" applyFont="1" applyFill="1" applyAlignment="1">
      <alignment horizontal="center" vertical="center"/>
    </xf>
    <xf numFmtId="164" fontId="28" fillId="5" borderId="0" xfId="0" applyNumberFormat="1" applyFont="1" applyFill="1" applyAlignment="1">
      <alignment horizontal="center" vertical="center"/>
    </xf>
    <xf numFmtId="164" fontId="31" fillId="6" borderId="0" xfId="0" applyNumberFormat="1" applyFont="1" applyFill="1" applyAlignment="1">
      <alignment horizontal="center" vertical="center"/>
    </xf>
    <xf numFmtId="0" fontId="0" fillId="7" borderId="0" xfId="0" applyFill="1" applyAlignment="1">
      <alignment horizontal="center" vertical="center"/>
    </xf>
    <xf numFmtId="2" fontId="16" fillId="14" borderId="1" xfId="0" applyNumberFormat="1" applyFont="1" applyFill="1" applyBorder="1" applyAlignment="1">
      <alignment horizontal="center" vertical="center"/>
    </xf>
    <xf numFmtId="0" fontId="32" fillId="7" borderId="0" xfId="0" applyFont="1" applyFill="1" applyAlignment="1">
      <alignment horizontal="center"/>
    </xf>
    <xf numFmtId="164" fontId="29" fillId="7" borderId="1" xfId="0" applyNumberFormat="1" applyFont="1" applyFill="1" applyBorder="1"/>
    <xf numFmtId="0" fontId="33" fillId="6" borderId="1" xfId="0" applyFont="1" applyFill="1" applyBorder="1" applyAlignment="1">
      <alignment horizontal="center" vertical="center"/>
    </xf>
    <xf numFmtId="164" fontId="34" fillId="5" borderId="1" xfId="0" applyNumberFormat="1" applyFont="1" applyFill="1" applyBorder="1" applyAlignment="1" applyProtection="1">
      <alignment horizontal="center" vertical="center"/>
      <protection locked="0"/>
    </xf>
    <xf numFmtId="0" fontId="32" fillId="7" borderId="0" xfId="0" applyFont="1" applyFill="1" applyAlignment="1">
      <alignment horizontal="center" vertical="center"/>
    </xf>
    <xf numFmtId="0" fontId="33" fillId="7" borderId="0" xfId="0" applyFont="1" applyFill="1" applyAlignment="1">
      <alignment horizontal="right"/>
    </xf>
    <xf numFmtId="0" fontId="33" fillId="7" borderId="0" xfId="0" applyFont="1" applyFill="1" applyAlignment="1">
      <alignment horizontal="left"/>
    </xf>
    <xf numFmtId="164" fontId="33" fillId="7" borderId="5" xfId="0" applyNumberFormat="1" applyFont="1" applyFill="1" applyBorder="1" applyAlignment="1">
      <alignment horizontal="center" vertical="center"/>
    </xf>
    <xf numFmtId="164" fontId="33" fillId="12" borderId="1" xfId="0" applyNumberFormat="1" applyFont="1" applyFill="1" applyBorder="1" applyAlignment="1">
      <alignment horizontal="center"/>
    </xf>
    <xf numFmtId="164" fontId="33" fillId="7" borderId="5" xfId="0" applyNumberFormat="1" applyFont="1" applyFill="1" applyBorder="1" applyAlignment="1">
      <alignment horizontal="center"/>
    </xf>
    <xf numFmtId="164" fontId="34" fillId="5" borderId="1" xfId="0" applyNumberFormat="1" applyFont="1" applyFill="1" applyBorder="1" applyAlignment="1">
      <alignment horizontal="center"/>
    </xf>
    <xf numFmtId="2" fontId="31" fillId="6" borderId="1" xfId="0" applyNumberFormat="1" applyFont="1" applyFill="1" applyBorder="1" applyAlignment="1">
      <alignment horizontal="center" vertical="center"/>
    </xf>
    <xf numFmtId="0" fontId="28" fillId="5" borderId="1" xfId="0" applyFont="1" applyFill="1" applyBorder="1" applyAlignment="1">
      <alignment horizontal="right" vertical="center"/>
    </xf>
    <xf numFmtId="164" fontId="16" fillId="12" borderId="1" xfId="0" applyNumberFormat="1" applyFont="1" applyFill="1" applyBorder="1" applyAlignment="1">
      <alignment horizontal="center"/>
    </xf>
    <xf numFmtId="0" fontId="35" fillId="7" borderId="0" xfId="0" applyFont="1" applyFill="1"/>
    <xf numFmtId="0" fontId="2" fillId="3" borderId="0" xfId="0" applyFont="1" applyFill="1" applyAlignment="1">
      <alignment horizontal="left" vertical="center"/>
    </xf>
    <xf numFmtId="1" fontId="19" fillId="5" borderId="1" xfId="0" applyNumberFormat="1" applyFont="1" applyFill="1" applyBorder="1" applyAlignment="1" applyProtection="1">
      <alignment horizontal="center" vertical="center"/>
      <protection locked="0"/>
    </xf>
    <xf numFmtId="0" fontId="3" fillId="2" borderId="0" xfId="0" applyFont="1" applyFill="1"/>
    <xf numFmtId="0" fontId="37" fillId="2" borderId="0" xfId="0" applyFont="1" applyFill="1" applyAlignment="1">
      <alignment horizontal="center" vertical="top" wrapText="1"/>
    </xf>
    <xf numFmtId="0" fontId="39" fillId="16" borderId="1" xfId="0" applyFont="1" applyFill="1" applyBorder="1" applyAlignment="1">
      <alignment horizontal="center"/>
    </xf>
    <xf numFmtId="164" fontId="6" fillId="3" borderId="1" xfId="0" applyNumberFormat="1" applyFont="1" applyFill="1" applyBorder="1" applyAlignment="1">
      <alignment horizontal="center" vertical="center"/>
    </xf>
    <xf numFmtId="2" fontId="6" fillId="6" borderId="1" xfId="0" applyNumberFormat="1" applyFont="1" applyFill="1" applyBorder="1" applyAlignment="1">
      <alignment horizontal="center" vertical="center"/>
    </xf>
    <xf numFmtId="2" fontId="6" fillId="17" borderId="1" xfId="0" applyNumberFormat="1" applyFont="1" applyFill="1" applyBorder="1" applyAlignment="1">
      <alignment horizontal="center" vertical="center"/>
    </xf>
    <xf numFmtId="164" fontId="38" fillId="5" borderId="1" xfId="0" applyNumberFormat="1" applyFont="1" applyFill="1" applyBorder="1" applyAlignment="1">
      <alignment horizontal="center" vertical="center"/>
    </xf>
    <xf numFmtId="164" fontId="40" fillId="3" borderId="1" xfId="0" applyNumberFormat="1" applyFont="1" applyFill="1" applyBorder="1" applyAlignment="1">
      <alignment horizontal="center" vertical="center"/>
    </xf>
    <xf numFmtId="0" fontId="41" fillId="2" borderId="0" xfId="0" applyFont="1" applyFill="1"/>
    <xf numFmtId="0" fontId="42" fillId="2" borderId="0" xfId="0" applyFont="1" applyFill="1" applyProtection="1">
      <protection locked="0"/>
    </xf>
    <xf numFmtId="0" fontId="41" fillId="3" borderId="1" xfId="0" applyFont="1" applyFill="1" applyBorder="1" applyAlignment="1" applyProtection="1">
      <alignment horizontal="center" vertical="center"/>
      <protection locked="0"/>
    </xf>
    <xf numFmtId="0" fontId="3" fillId="2" borderId="0" xfId="0" applyFont="1" applyFill="1" applyProtection="1">
      <protection locked="0"/>
    </xf>
    <xf numFmtId="0" fontId="0" fillId="2" borderId="0" xfId="0" applyFill="1" applyAlignment="1">
      <alignment horizontal="center" vertical="center"/>
    </xf>
    <xf numFmtId="0" fontId="43" fillId="18" borderId="1" xfId="0" applyFont="1" applyFill="1" applyBorder="1" applyAlignment="1">
      <alignment horizontal="center" vertical="center"/>
    </xf>
    <xf numFmtId="0" fontId="47" fillId="6" borderId="1" xfId="0" applyFont="1" applyFill="1" applyBorder="1" applyAlignment="1">
      <alignment horizontal="center" vertical="center"/>
    </xf>
    <xf numFmtId="2" fontId="19" fillId="5" borderId="1" xfId="0" applyNumberFormat="1" applyFont="1" applyFill="1" applyBorder="1" applyAlignment="1" applyProtection="1">
      <alignment horizontal="center" vertical="center"/>
      <protection locked="0"/>
    </xf>
    <xf numFmtId="0" fontId="46" fillId="2" borderId="0" xfId="0" applyFont="1" applyFill="1"/>
    <xf numFmtId="0" fontId="45" fillId="2" borderId="0" xfId="0" applyFont="1" applyFill="1"/>
    <xf numFmtId="0" fontId="0" fillId="2" borderId="0" xfId="0" applyFill="1" applyAlignment="1">
      <alignment wrapText="1"/>
    </xf>
    <xf numFmtId="2" fontId="2" fillId="7" borderId="1" xfId="0" applyNumberFormat="1" applyFont="1" applyFill="1" applyBorder="1" applyAlignment="1">
      <alignment horizontal="center" vertical="center" wrapText="1"/>
    </xf>
    <xf numFmtId="164" fontId="48" fillId="7" borderId="1" xfId="0" applyNumberFormat="1" applyFont="1" applyFill="1" applyBorder="1" applyAlignment="1">
      <alignment horizontal="center" vertical="center" wrapText="1"/>
    </xf>
    <xf numFmtId="164" fontId="48"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0" fontId="41" fillId="7" borderId="1" xfId="0" applyFont="1" applyFill="1" applyBorder="1" applyAlignment="1">
      <alignment horizontal="center" vertical="center" wrapText="1"/>
    </xf>
    <xf numFmtId="0" fontId="49"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38" fontId="2" fillId="7" borderId="1" xfId="0" applyNumberFormat="1" applyFont="1" applyFill="1" applyBorder="1" applyAlignment="1">
      <alignment horizontal="center" vertical="center" wrapText="1"/>
    </xf>
    <xf numFmtId="0" fontId="49" fillId="7" borderId="1" xfId="0" applyFont="1" applyFill="1" applyBorder="1" applyAlignment="1">
      <alignment horizontal="center" vertical="center" wrapText="1"/>
    </xf>
    <xf numFmtId="0" fontId="41" fillId="7" borderId="1" xfId="0" applyFont="1" applyFill="1" applyBorder="1" applyAlignment="1" applyProtection="1">
      <alignment horizontal="center" vertical="center"/>
      <protection locked="0"/>
    </xf>
    <xf numFmtId="1" fontId="50" fillId="13" borderId="0" xfId="0" applyNumberFormat="1" applyFont="1" applyFill="1" applyAlignment="1">
      <alignment horizontal="center" vertical="center"/>
    </xf>
    <xf numFmtId="2" fontId="16" fillId="7" borderId="1" xfId="0" applyNumberFormat="1" applyFont="1" applyFill="1" applyBorder="1" applyAlignment="1">
      <alignment horizontal="center" vertical="center"/>
    </xf>
    <xf numFmtId="0" fontId="16" fillId="7" borderId="1" xfId="0" applyFont="1" applyFill="1" applyBorder="1" applyAlignment="1">
      <alignment horizontal="right" vertical="center"/>
    </xf>
    <xf numFmtId="2" fontId="51" fillId="7" borderId="1" xfId="0" applyNumberFormat="1" applyFont="1" applyFill="1" applyBorder="1" applyAlignment="1">
      <alignment horizontal="center" vertical="center"/>
    </xf>
    <xf numFmtId="0" fontId="51" fillId="7" borderId="1" xfId="0" applyFont="1" applyFill="1" applyBorder="1" applyAlignment="1">
      <alignment horizontal="right" vertical="center"/>
    </xf>
    <xf numFmtId="1" fontId="52" fillId="13" borderId="0" xfId="0" applyNumberFormat="1" applyFont="1" applyFill="1" applyAlignment="1">
      <alignment horizontal="center" vertical="center"/>
    </xf>
    <xf numFmtId="3" fontId="41" fillId="7" borderId="1"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wrapText="1"/>
    </xf>
    <xf numFmtId="0" fontId="0" fillId="7" borderId="0" xfId="0" applyFill="1" applyAlignment="1">
      <alignment horizontal="center"/>
    </xf>
    <xf numFmtId="0" fontId="13" fillId="9" borderId="0" xfId="0" applyFont="1" applyFill="1" applyAlignment="1">
      <alignment horizontal="center" vertical="center"/>
    </xf>
    <xf numFmtId="0" fontId="14" fillId="10" borderId="0" xfId="0" applyFont="1" applyFill="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5" fillId="4" borderId="0" xfId="0" applyFont="1" applyFill="1" applyAlignment="1">
      <alignment horizontal="center" vertical="center"/>
    </xf>
    <xf numFmtId="0" fontId="0" fillId="7" borderId="4" xfId="0" applyFill="1" applyBorder="1" applyAlignment="1">
      <alignment horizontal="left"/>
    </xf>
    <xf numFmtId="0" fontId="0" fillId="7" borderId="0" xfId="0" applyFill="1" applyAlignment="1">
      <alignment horizontal="left"/>
    </xf>
    <xf numFmtId="0" fontId="33" fillId="2" borderId="1" xfId="0" applyFont="1" applyFill="1" applyBorder="1" applyAlignment="1">
      <alignment horizontal="left"/>
    </xf>
    <xf numFmtId="0" fontId="25" fillId="10" borderId="0" xfId="0" applyFont="1" applyFill="1" applyAlignment="1">
      <alignment horizontal="center" vertical="center"/>
    </xf>
    <xf numFmtId="1" fontId="43" fillId="13" borderId="0" xfId="0" applyNumberFormat="1" applyFont="1" applyFill="1" applyAlignment="1">
      <alignment horizontal="center" vertical="center"/>
    </xf>
    <xf numFmtId="0" fontId="25" fillId="10"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2" fontId="2" fillId="7" borderId="2" xfId="0" applyNumberFormat="1" applyFont="1" applyFill="1" applyBorder="1" applyAlignment="1">
      <alignment horizontal="center" vertical="center" wrapText="1"/>
    </xf>
    <xf numFmtId="2" fontId="2" fillId="7"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Problem 1'!A1"/></Relationships>
</file>

<file path=xl/drawings/_rels/drawing10.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14.xml.rels><?xml version="1.0" encoding="UTF-8" standalone="yes"?>
<Relationships xmlns="http://schemas.openxmlformats.org/package/2006/relationships"><Relationship Id="rId3" Type="http://schemas.openxmlformats.org/officeDocument/2006/relationships/hyperlink" Target="#'Two Channel'!A1"/><Relationship Id="rId2" Type="http://schemas.openxmlformats.org/officeDocument/2006/relationships/hyperlink" Target="#'1 channel'!A1"/><Relationship Id="rId1" Type="http://schemas.openxmlformats.org/officeDocument/2006/relationships/hyperlink" Target="#'Exam 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16.xml.rels><?xml version="1.0" encoding="UTF-8" standalone="yes"?>
<Relationships xmlns="http://schemas.openxmlformats.org/package/2006/relationships"><Relationship Id="rId1" Type="http://schemas.openxmlformats.org/officeDocument/2006/relationships/hyperlink" Target="#'Check Problem 1 (2)'!A1"/></Relationships>
</file>

<file path=xl/drawings/_rels/drawing17.xml.rels><?xml version="1.0" encoding="UTF-8" standalone="yes"?>
<Relationships xmlns="http://schemas.openxmlformats.org/package/2006/relationships"><Relationship Id="rId1" Type="http://schemas.openxmlformats.org/officeDocument/2006/relationships/hyperlink" Target="#'Check Problem 1 (2)'!A1"/></Relationships>
</file>

<file path=xl/drawings/_rels/drawing18.xml.rels><?xml version="1.0" encoding="UTF-8" standalone="yes"?>
<Relationships xmlns="http://schemas.openxmlformats.org/package/2006/relationships"><Relationship Id="rId1" Type="http://schemas.openxmlformats.org/officeDocument/2006/relationships/hyperlink" Target="#'Check Problem 1 (2)'!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1'!A1"/></Relationships>
</file>

<file path=xl/drawings/_rels/drawing2.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20.xml.rels><?xml version="1.0" encoding="UTF-8" standalone="yes"?>
<Relationships xmlns="http://schemas.openxmlformats.org/package/2006/relationships"><Relationship Id="rId3" Type="http://schemas.openxmlformats.org/officeDocument/2006/relationships/hyperlink" Target="#'1 channel Problem 2'!A1"/><Relationship Id="rId2" Type="http://schemas.openxmlformats.org/officeDocument/2006/relationships/hyperlink" Target="#'Two Channel Problem 2'!A1"/><Relationship Id="rId1" Type="http://schemas.openxmlformats.org/officeDocument/2006/relationships/hyperlink" Target="#'Exam Content '!A1"/></Relationships>
</file>

<file path=xl/drawings/_rels/drawing2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22.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 Problem 3 '!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 Problem 4'!A1"/><Relationship Id="rId9" Type="http://schemas.openxmlformats.org/officeDocument/2006/relationships/hyperlink" Target="#FirstPage!A1"/></Relationships>
</file>

<file path=xl/drawings/_rels/drawing4.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1'!A1"/></Relationships>
</file>

<file path=xl/drawings/_rels/drawing7.xml.rels><?xml version="1.0" encoding="UTF-8" standalone="yes"?>
<Relationships xmlns="http://schemas.openxmlformats.org/package/2006/relationships"><Relationship Id="rId2" Type="http://schemas.openxmlformats.org/officeDocument/2006/relationships/hyperlink" Target="#Table!A1"/><Relationship Id="rId1" Type="http://schemas.openxmlformats.org/officeDocument/2006/relationships/hyperlink" Target="#'Problem 1'!A1"/></Relationships>
</file>

<file path=xl/drawings/_rels/drawing8.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2" Type="http://schemas.openxmlformats.org/officeDocument/2006/relationships/hyperlink" Target="#'CheckProblem 9 '!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xdr:col>
      <xdr:colOff>204628</xdr:colOff>
      <xdr:row>2</xdr:row>
      <xdr:rowOff>98902</xdr:rowOff>
    </xdr:from>
    <xdr:to>
      <xdr:col>3</xdr:col>
      <xdr:colOff>114639</xdr:colOff>
      <xdr:row>7</xdr:row>
      <xdr:rowOff>74349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7233CA9F-6407-4A77-A638-A7DFFAF04E34}"/>
            </a:ext>
          </a:extLst>
        </xdr:cNvPr>
        <xdr:cNvSpPr/>
      </xdr:nvSpPr>
      <xdr:spPr>
        <a:xfrm>
          <a:off x="795178" y="479902"/>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31C37796-ED73-4399-B71B-DD599E5D5563}"/>
            </a:ext>
          </a:extLst>
        </xdr:cNvPr>
        <xdr:cNvSpPr/>
      </xdr:nvSpPr>
      <xdr:spPr>
        <a:xfrm>
          <a:off x="10706100" y="486834"/>
          <a:ext cx="2205567"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8C7B3911-CF84-4990-A20A-D4C36670F719}"/>
            </a:ext>
          </a:extLst>
        </xdr:cNvPr>
        <xdr:cNvSpPr/>
      </xdr:nvSpPr>
      <xdr:spPr>
        <a:xfrm>
          <a:off x="10719858" y="3536951"/>
          <a:ext cx="2206625"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13739EC-4EC5-4A87-893C-7D60877409A5}"/>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378281</xdr:colOff>
      <xdr:row>2</xdr:row>
      <xdr:rowOff>160565</xdr:rowOff>
    </xdr:from>
    <xdr:to>
      <xdr:col>12</xdr:col>
      <xdr:colOff>489857</xdr:colOff>
      <xdr:row>42</xdr:row>
      <xdr:rowOff>81643</xdr:rowOff>
    </xdr:to>
    <xdr:cxnSp macro="">
      <xdr:nvCxnSpPr>
        <xdr:cNvPr id="4" name="Straight Connector 3">
          <a:extLst>
            <a:ext uri="{FF2B5EF4-FFF2-40B4-BE49-F238E27FC236}">
              <a16:creationId xmlns:a16="http://schemas.microsoft.com/office/drawing/2014/main" id="{F1B9A959-71EC-400B-8F85-8807479031D4}"/>
            </a:ext>
          </a:extLst>
        </xdr:cNvPr>
        <xdr:cNvCxnSpPr/>
      </xdr:nvCxnSpPr>
      <xdr:spPr>
        <a:xfrm>
          <a:off x="7726138" y="541565"/>
          <a:ext cx="111576" cy="958214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12</xdr:col>
      <xdr:colOff>21771</xdr:colOff>
      <xdr:row>6</xdr:row>
      <xdr:rowOff>136072</xdr:rowOff>
    </xdr:to>
    <xdr:sp macro="" textlink="">
      <xdr:nvSpPr>
        <xdr:cNvPr id="6" name="Rounded Rectangle 1">
          <a:extLst>
            <a:ext uri="{FF2B5EF4-FFF2-40B4-BE49-F238E27FC236}">
              <a16:creationId xmlns:a16="http://schemas.microsoft.com/office/drawing/2014/main" id="{A3A00667-0B13-4B6A-964E-EC6149D8BB3F}"/>
            </a:ext>
          </a:extLst>
        </xdr:cNvPr>
        <xdr:cNvSpPr/>
      </xdr:nvSpPr>
      <xdr:spPr>
        <a:xfrm>
          <a:off x="2364921" y="465364"/>
          <a:ext cx="5102679"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8</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103754</xdr:colOff>
      <xdr:row>7</xdr:row>
      <xdr:rowOff>165328</xdr:rowOff>
    </xdr:from>
    <xdr:to>
      <xdr:col>12</xdr:col>
      <xdr:colOff>54429</xdr:colOff>
      <xdr:row>16</xdr:row>
      <xdr:rowOff>51708</xdr:rowOff>
    </xdr:to>
    <xdr:sp macro="" textlink="">
      <xdr:nvSpPr>
        <xdr:cNvPr id="11" name="TextBox 10">
          <a:extLst>
            <a:ext uri="{FF2B5EF4-FFF2-40B4-BE49-F238E27FC236}">
              <a16:creationId xmlns:a16="http://schemas.microsoft.com/office/drawing/2014/main" id="{99936508-0483-422F-8312-11176C5B82BC}"/>
            </a:ext>
          </a:extLst>
        </xdr:cNvPr>
        <xdr:cNvSpPr txBox="1"/>
      </xdr:nvSpPr>
      <xdr:spPr>
        <a:xfrm>
          <a:off x="724240" y="1460728"/>
          <a:ext cx="6776018" cy="1551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What is the predicted market share of store D at the end of the second period?</a:t>
          </a:r>
        </a:p>
      </xdr:txBody>
    </xdr:sp>
    <xdr:clientData/>
  </xdr:twoCellAnchor>
  <xdr:twoCellAnchor>
    <xdr:from>
      <xdr:col>3</xdr:col>
      <xdr:colOff>301397</xdr:colOff>
      <xdr:row>19</xdr:row>
      <xdr:rowOff>345623</xdr:rowOff>
    </xdr:from>
    <xdr:to>
      <xdr:col>6</xdr:col>
      <xdr:colOff>253773</xdr:colOff>
      <xdr:row>22</xdr:row>
      <xdr:rowOff>278268</xdr:rowOff>
    </xdr:to>
    <xdr:sp macro="" textlink="">
      <xdr:nvSpPr>
        <xdr:cNvPr id="21" name="TextBox 20">
          <a:extLst>
            <a:ext uri="{FF2B5EF4-FFF2-40B4-BE49-F238E27FC236}">
              <a16:creationId xmlns:a16="http://schemas.microsoft.com/office/drawing/2014/main" id="{965AC313-61F5-46F6-8328-38F959292057}"/>
            </a:ext>
          </a:extLst>
        </xdr:cNvPr>
        <xdr:cNvSpPr txBox="1"/>
      </xdr:nvSpPr>
      <xdr:spPr>
        <a:xfrm>
          <a:off x="2162854" y="4558394"/>
          <a:ext cx="1813833" cy="1042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244587</xdr:colOff>
      <xdr:row>30</xdr:row>
      <xdr:rowOff>180499</xdr:rowOff>
    </xdr:from>
    <xdr:to>
      <xdr:col>6</xdr:col>
      <xdr:colOff>196962</xdr:colOff>
      <xdr:row>34</xdr:row>
      <xdr:rowOff>164306</xdr:rowOff>
    </xdr:to>
    <xdr:sp macro="" textlink="">
      <xdr:nvSpPr>
        <xdr:cNvPr id="22" name="TextBox 21">
          <a:extLst>
            <a:ext uri="{FF2B5EF4-FFF2-40B4-BE49-F238E27FC236}">
              <a16:creationId xmlns:a16="http://schemas.microsoft.com/office/drawing/2014/main" id="{1F486809-FD18-4654-804F-5BF91217F6AE}"/>
            </a:ext>
          </a:extLst>
        </xdr:cNvPr>
        <xdr:cNvSpPr txBox="1"/>
      </xdr:nvSpPr>
      <xdr:spPr>
        <a:xfrm>
          <a:off x="2106044" y="6733699"/>
          <a:ext cx="1813832" cy="86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1</xdr:col>
      <xdr:colOff>207509</xdr:colOff>
      <xdr:row>28</xdr:row>
      <xdr:rowOff>170452</xdr:rowOff>
    </xdr:from>
    <xdr:to>
      <xdr:col>25</xdr:col>
      <xdr:colOff>219892</xdr:colOff>
      <xdr:row>29</xdr:row>
      <xdr:rowOff>6349</xdr:rowOff>
    </xdr:to>
    <xdr:cxnSp macro="">
      <xdr:nvCxnSpPr>
        <xdr:cNvPr id="9" name="Straight Connector 8">
          <a:extLst>
            <a:ext uri="{FF2B5EF4-FFF2-40B4-BE49-F238E27FC236}">
              <a16:creationId xmlns:a16="http://schemas.microsoft.com/office/drawing/2014/main" id="{F1DBA62C-F981-4A33-BB4A-98A893884719}"/>
            </a:ext>
          </a:extLst>
        </xdr:cNvPr>
        <xdr:cNvCxnSpPr/>
      </xdr:nvCxnSpPr>
      <xdr:spPr>
        <a:xfrm flipV="1">
          <a:off x="827995" y="6353538"/>
          <a:ext cx="18583411"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3</xdr:row>
      <xdr:rowOff>0</xdr:rowOff>
    </xdr:from>
    <xdr:to>
      <xdr:col>17</xdr:col>
      <xdr:colOff>1020536</xdr:colOff>
      <xdr:row>7</xdr:row>
      <xdr:rowOff>53975</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9753CFEF-58A3-4304-8045-831F342BC0FE}"/>
            </a:ext>
          </a:extLst>
        </xdr:cNvPr>
        <xdr:cNvSpPr/>
      </xdr:nvSpPr>
      <xdr:spPr>
        <a:xfrm>
          <a:off x="8640536" y="571500"/>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14</xdr:col>
      <xdr:colOff>39459</xdr:colOff>
      <xdr:row>15</xdr:row>
      <xdr:rowOff>108857</xdr:rowOff>
    </xdr:from>
    <xdr:to>
      <xdr:col>14</xdr:col>
      <xdr:colOff>1170213</xdr:colOff>
      <xdr:row>18</xdr:row>
      <xdr:rowOff>198664</xdr:rowOff>
    </xdr:to>
    <xdr:sp macro="" textlink="">
      <xdr:nvSpPr>
        <xdr:cNvPr id="12" name="TextBox 11">
          <a:extLst>
            <a:ext uri="{FF2B5EF4-FFF2-40B4-BE49-F238E27FC236}">
              <a16:creationId xmlns:a16="http://schemas.microsoft.com/office/drawing/2014/main" id="{B338A594-D383-3DC7-87A6-706540CD7EC2}"/>
            </a:ext>
          </a:extLst>
        </xdr:cNvPr>
        <xdr:cNvSpPr txBox="1"/>
      </xdr:nvSpPr>
      <xdr:spPr>
        <a:xfrm>
          <a:off x="8679995" y="2966357"/>
          <a:ext cx="1130754" cy="661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Starting Market share</a:t>
          </a:r>
        </a:p>
      </xdr:txBody>
    </xdr:sp>
    <xdr:clientData/>
  </xdr:twoCellAnchor>
  <xdr:twoCellAnchor>
    <xdr:from>
      <xdr:col>16</xdr:col>
      <xdr:colOff>164644</xdr:colOff>
      <xdr:row>14</xdr:row>
      <xdr:rowOff>125185</xdr:rowOff>
    </xdr:from>
    <xdr:to>
      <xdr:col>19</xdr:col>
      <xdr:colOff>571499</xdr:colOff>
      <xdr:row>17</xdr:row>
      <xdr:rowOff>10885</xdr:rowOff>
    </xdr:to>
    <xdr:sp macro="" textlink="">
      <xdr:nvSpPr>
        <xdr:cNvPr id="14" name="TextBox 13">
          <a:extLst>
            <a:ext uri="{FF2B5EF4-FFF2-40B4-BE49-F238E27FC236}">
              <a16:creationId xmlns:a16="http://schemas.microsoft.com/office/drawing/2014/main" id="{D49896F8-946A-8876-E1CE-C2D2DC7A2426}"/>
            </a:ext>
          </a:extLst>
        </xdr:cNvPr>
        <xdr:cNvSpPr txBox="1"/>
      </xdr:nvSpPr>
      <xdr:spPr>
        <a:xfrm>
          <a:off x="10628537" y="2792185"/>
          <a:ext cx="405356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Transition</a:t>
          </a:r>
          <a:r>
            <a:rPr lang="en-US" sz="1200" baseline="0">
              <a:latin typeface="Lucida Bright" panose="02040602050505020304" pitchFamily="18" charset="0"/>
            </a:rPr>
            <a:t> Matrix</a:t>
          </a:r>
          <a:endParaRPr lang="en-US" sz="1200">
            <a:latin typeface="Lucida Bright" panose="02040602050505020304" pitchFamily="18" charset="0"/>
          </a:endParaRPr>
        </a:p>
      </xdr:txBody>
    </xdr:sp>
    <xdr:clientData/>
  </xdr:twoCellAnchor>
  <xdr:twoCellAnchor>
    <xdr:from>
      <xdr:col>20</xdr:col>
      <xdr:colOff>81642</xdr:colOff>
      <xdr:row>23</xdr:row>
      <xdr:rowOff>95250</xdr:rowOff>
    </xdr:from>
    <xdr:to>
      <xdr:col>22</xdr:col>
      <xdr:colOff>149679</xdr:colOff>
      <xdr:row>25</xdr:row>
      <xdr:rowOff>48986</xdr:rowOff>
    </xdr:to>
    <xdr:sp macro="" textlink="">
      <xdr:nvSpPr>
        <xdr:cNvPr id="16" name="TextBox 15">
          <a:extLst>
            <a:ext uri="{FF2B5EF4-FFF2-40B4-BE49-F238E27FC236}">
              <a16:creationId xmlns:a16="http://schemas.microsoft.com/office/drawing/2014/main" id="{D9D28BC3-80C1-49D5-9A55-42D6B5BE034D}"/>
            </a:ext>
          </a:extLst>
        </xdr:cNvPr>
        <xdr:cNvSpPr txBox="1"/>
      </xdr:nvSpPr>
      <xdr:spPr>
        <a:xfrm>
          <a:off x="15335249" y="5334000"/>
          <a:ext cx="205468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Predicted Market share</a:t>
          </a:r>
        </a:p>
      </xdr:txBody>
    </xdr:sp>
    <xdr:clientData/>
  </xdr:twoCellAnchor>
  <xdr:twoCellAnchor>
    <xdr:from>
      <xdr:col>20</xdr:col>
      <xdr:colOff>247649</xdr:colOff>
      <xdr:row>38</xdr:row>
      <xdr:rowOff>57151</xdr:rowOff>
    </xdr:from>
    <xdr:to>
      <xdr:col>22</xdr:col>
      <xdr:colOff>315686</xdr:colOff>
      <xdr:row>39</xdr:row>
      <xdr:rowOff>323851</xdr:rowOff>
    </xdr:to>
    <xdr:sp macro="" textlink="">
      <xdr:nvSpPr>
        <xdr:cNvPr id="17" name="TextBox 16">
          <a:extLst>
            <a:ext uri="{FF2B5EF4-FFF2-40B4-BE49-F238E27FC236}">
              <a16:creationId xmlns:a16="http://schemas.microsoft.com/office/drawing/2014/main" id="{EE84746F-39E4-8CAB-A558-BFEB7318097E}"/>
            </a:ext>
          </a:extLst>
        </xdr:cNvPr>
        <xdr:cNvSpPr txBox="1"/>
      </xdr:nvSpPr>
      <xdr:spPr>
        <a:xfrm>
          <a:off x="15501256" y="9133115"/>
          <a:ext cx="205468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Predicted Market share</a:t>
          </a:r>
        </a:p>
      </xdr:txBody>
    </xdr:sp>
    <xdr:clientData/>
  </xdr:twoCellAnchor>
  <xdr:twoCellAnchor>
    <xdr:from>
      <xdr:col>14</xdr:col>
      <xdr:colOff>27214</xdr:colOff>
      <xdr:row>31</xdr:row>
      <xdr:rowOff>0</xdr:rowOff>
    </xdr:from>
    <xdr:to>
      <xdr:col>14</xdr:col>
      <xdr:colOff>1157968</xdr:colOff>
      <xdr:row>33</xdr:row>
      <xdr:rowOff>280307</xdr:rowOff>
    </xdr:to>
    <xdr:sp macro="" textlink="">
      <xdr:nvSpPr>
        <xdr:cNvPr id="18" name="TextBox 17">
          <a:extLst>
            <a:ext uri="{FF2B5EF4-FFF2-40B4-BE49-F238E27FC236}">
              <a16:creationId xmlns:a16="http://schemas.microsoft.com/office/drawing/2014/main" id="{34782B71-431A-4DFC-8801-B30EBB521BAE}"/>
            </a:ext>
          </a:extLst>
        </xdr:cNvPr>
        <xdr:cNvSpPr txBox="1"/>
      </xdr:nvSpPr>
      <xdr:spPr>
        <a:xfrm>
          <a:off x="8667750" y="6885214"/>
          <a:ext cx="1130754" cy="661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Starting Market share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109765</xdr:colOff>
      <xdr:row>1</xdr:row>
      <xdr:rowOff>123371</xdr:rowOff>
    </xdr:from>
    <xdr:to>
      <xdr:col>2</xdr:col>
      <xdr:colOff>177800</xdr:colOff>
      <xdr:row>7</xdr:row>
      <xdr:rowOff>41729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ECEBEE5A-9216-442C-A03B-85C918A66E9B}"/>
            </a:ext>
          </a:extLst>
        </xdr:cNvPr>
        <xdr:cNvSpPr/>
      </xdr:nvSpPr>
      <xdr:spPr>
        <a:xfrm>
          <a:off x="109765" y="301171"/>
          <a:ext cx="1312635" cy="9851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6</xdr:col>
      <xdr:colOff>582388</xdr:colOff>
      <xdr:row>7</xdr:row>
      <xdr:rowOff>176892</xdr:rowOff>
    </xdr:from>
    <xdr:to>
      <xdr:col>6</xdr:col>
      <xdr:colOff>582388</xdr:colOff>
      <xdr:row>32</xdr:row>
      <xdr:rowOff>130627</xdr:rowOff>
    </xdr:to>
    <xdr:cxnSp macro="">
      <xdr:nvCxnSpPr>
        <xdr:cNvPr id="4" name="Straight Connector 3">
          <a:extLst>
            <a:ext uri="{FF2B5EF4-FFF2-40B4-BE49-F238E27FC236}">
              <a16:creationId xmlns:a16="http://schemas.microsoft.com/office/drawing/2014/main" id="{836DF09C-BBA1-4387-9D3C-56ED6F9C6450}"/>
            </a:ext>
          </a:extLst>
        </xdr:cNvPr>
        <xdr:cNvCxnSpPr/>
      </xdr:nvCxnSpPr>
      <xdr:spPr>
        <a:xfrm>
          <a:off x="7780567" y="1510392"/>
          <a:ext cx="0" cy="84854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465364</xdr:colOff>
      <xdr:row>2</xdr:row>
      <xdr:rowOff>31750</xdr:rowOff>
    </xdr:from>
    <xdr:to>
      <xdr:col>7</xdr:col>
      <xdr:colOff>533400</xdr:colOff>
      <xdr:row>6</xdr:row>
      <xdr:rowOff>72572</xdr:rowOff>
    </xdr:to>
    <xdr:sp macro="" textlink="">
      <xdr:nvSpPr>
        <xdr:cNvPr id="6" name="Rounded Rectangle 1">
          <a:extLst>
            <a:ext uri="{FF2B5EF4-FFF2-40B4-BE49-F238E27FC236}">
              <a16:creationId xmlns:a16="http://schemas.microsoft.com/office/drawing/2014/main" id="{700BA878-84B8-4BDA-8483-BF6E268BEE8A}"/>
            </a:ext>
          </a:extLst>
        </xdr:cNvPr>
        <xdr:cNvSpPr/>
      </xdr:nvSpPr>
      <xdr:spPr>
        <a:xfrm>
          <a:off x="1709964" y="387350"/>
          <a:ext cx="6811736" cy="7520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385536</xdr:colOff>
      <xdr:row>8</xdr:row>
      <xdr:rowOff>171448</xdr:rowOff>
    </xdr:from>
    <xdr:to>
      <xdr:col>6</xdr:col>
      <xdr:colOff>326571</xdr:colOff>
      <xdr:row>13</xdr:row>
      <xdr:rowOff>111577</xdr:rowOff>
    </xdr:to>
    <xdr:sp macro="" textlink="">
      <xdr:nvSpPr>
        <xdr:cNvPr id="13" name="TextBox 12">
          <a:extLst>
            <a:ext uri="{FF2B5EF4-FFF2-40B4-BE49-F238E27FC236}">
              <a16:creationId xmlns:a16="http://schemas.microsoft.com/office/drawing/2014/main" id="{46BAF28B-3A69-4588-BEE7-0B523749759C}"/>
            </a:ext>
          </a:extLst>
        </xdr:cNvPr>
        <xdr:cNvSpPr txBox="1"/>
      </xdr:nvSpPr>
      <xdr:spPr>
        <a:xfrm>
          <a:off x="385536" y="1695448"/>
          <a:ext cx="7139214" cy="892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aseline="0">
              <a:latin typeface="Lucida Bright" panose="02040602050505020304" pitchFamily="18" charset="0"/>
            </a:rPr>
            <a:t>Given:</a:t>
          </a:r>
          <a:endParaRPr lang="en-US" sz="2400">
            <a:latin typeface="Lucida Bright" panose="02040602050505020304" pitchFamily="18" charset="0"/>
          </a:endParaRPr>
        </a:p>
      </xdr:txBody>
    </xdr:sp>
    <xdr:clientData/>
  </xdr:twoCellAnchor>
  <xdr:twoCellAnchor>
    <xdr:from>
      <xdr:col>10</xdr:col>
      <xdr:colOff>68035</xdr:colOff>
      <xdr:row>2</xdr:row>
      <xdr:rowOff>40821</xdr:rowOff>
    </xdr:from>
    <xdr:to>
      <xdr:col>17</xdr:col>
      <xdr:colOff>68035</xdr:colOff>
      <xdr:row>6</xdr:row>
      <xdr:rowOff>94796</xdr:rowOff>
    </xdr:to>
    <xdr:sp macro="" textlink="">
      <xdr:nvSpPr>
        <xdr:cNvPr id="2" name="Rounded Rectangle 6">
          <a:hlinkClick xmlns:r="http://schemas.openxmlformats.org/officeDocument/2006/relationships" r:id="rId2"/>
          <a:extLst>
            <a:ext uri="{FF2B5EF4-FFF2-40B4-BE49-F238E27FC236}">
              <a16:creationId xmlns:a16="http://schemas.microsoft.com/office/drawing/2014/main" id="{ED55428A-0700-401A-8185-3EFB2C91505E}"/>
            </a:ext>
          </a:extLst>
        </xdr:cNvPr>
        <xdr:cNvSpPr/>
      </xdr:nvSpPr>
      <xdr:spPr>
        <a:xfrm>
          <a:off x="10531928" y="421821"/>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8</xdr:col>
      <xdr:colOff>281214</xdr:colOff>
      <xdr:row>19</xdr:row>
      <xdr:rowOff>425451</xdr:rowOff>
    </xdr:from>
    <xdr:to>
      <xdr:col>19</xdr:col>
      <xdr:colOff>266699</xdr:colOff>
      <xdr:row>27</xdr:row>
      <xdr:rowOff>88901</xdr:rowOff>
    </xdr:to>
    <xdr:sp macro="" textlink="">
      <xdr:nvSpPr>
        <xdr:cNvPr id="7" name="TextBox 6">
          <a:extLst>
            <a:ext uri="{FF2B5EF4-FFF2-40B4-BE49-F238E27FC236}">
              <a16:creationId xmlns:a16="http://schemas.microsoft.com/office/drawing/2014/main" id="{10D1F241-6843-456B-9FC5-6C3AEECB62A7}"/>
            </a:ext>
          </a:extLst>
        </xdr:cNvPr>
        <xdr:cNvSpPr txBox="1"/>
      </xdr:nvSpPr>
      <xdr:spPr>
        <a:xfrm>
          <a:off x="9056914" y="5099051"/>
          <a:ext cx="7351485" cy="25971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c) Is the predictor (select one from the rubric below):</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0 to 0.2499: weak predictor </a:t>
          </a:r>
        </a:p>
        <a:p>
          <a:r>
            <a:rPr lang="en-US" sz="2000" baseline="0">
              <a:solidFill>
                <a:schemeClr val="dk1"/>
              </a:solidFill>
              <a:effectLst/>
              <a:latin typeface="Lucida Bright" panose="02040602050505020304" pitchFamily="18" charset="0"/>
              <a:ea typeface="+mn-ea"/>
              <a:cs typeface="+mn-cs"/>
            </a:rPr>
            <a:t>0.25 to 0.4999: somewhat weak predictor </a:t>
          </a:r>
        </a:p>
        <a:p>
          <a:r>
            <a:rPr lang="en-US" sz="2000" baseline="0">
              <a:solidFill>
                <a:schemeClr val="dk1"/>
              </a:solidFill>
              <a:effectLst/>
              <a:latin typeface="Lucida Bright" panose="02040602050505020304" pitchFamily="18" charset="0"/>
              <a:ea typeface="+mn-ea"/>
              <a:cs typeface="+mn-cs"/>
            </a:rPr>
            <a:t>0.5 to 0.7499: strong predictor</a:t>
          </a:r>
        </a:p>
        <a:p>
          <a:r>
            <a:rPr lang="en-US" sz="2000" baseline="0">
              <a:solidFill>
                <a:schemeClr val="dk1"/>
              </a:solidFill>
              <a:effectLst/>
              <a:latin typeface="Lucida Bright" panose="02040602050505020304" pitchFamily="18" charset="0"/>
              <a:ea typeface="+mn-ea"/>
              <a:cs typeface="+mn-cs"/>
            </a:rPr>
            <a:t>0.75 to 1: very strong predictor</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xdr:txBody>
    </xdr:sp>
    <xdr:clientData/>
  </xdr:twoCellAnchor>
  <xdr:twoCellAnchor>
    <xdr:from>
      <xdr:col>8</xdr:col>
      <xdr:colOff>406400</xdr:colOff>
      <xdr:row>14</xdr:row>
      <xdr:rowOff>905</xdr:rowOff>
    </xdr:from>
    <xdr:to>
      <xdr:col>19</xdr:col>
      <xdr:colOff>347435</xdr:colOff>
      <xdr:row>15</xdr:row>
      <xdr:rowOff>608691</xdr:rowOff>
    </xdr:to>
    <xdr:sp macro="" textlink="">
      <xdr:nvSpPr>
        <xdr:cNvPr id="8" name="TextBox 7">
          <a:extLst>
            <a:ext uri="{FF2B5EF4-FFF2-40B4-BE49-F238E27FC236}">
              <a16:creationId xmlns:a16="http://schemas.microsoft.com/office/drawing/2014/main" id="{C420E163-6065-A64E-8ED2-A09C4B7703ED}"/>
            </a:ext>
          </a:extLst>
        </xdr:cNvPr>
        <xdr:cNvSpPr txBox="1"/>
      </xdr:nvSpPr>
      <xdr:spPr>
        <a:xfrm>
          <a:off x="9182100" y="2490105"/>
          <a:ext cx="7307035" cy="899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Forecast</a:t>
          </a:r>
          <a:r>
            <a:rPr lang="en-US" sz="2400" baseline="0">
              <a:latin typeface="Lucida Bright" panose="02040602050505020304" pitchFamily="18" charset="0"/>
            </a:rPr>
            <a:t> expected sales of a new restaurant in a location with a population of 25,000.</a:t>
          </a:r>
          <a:endParaRPr lang="en-US" sz="2400">
            <a:latin typeface="Lucida Bright" panose="02040602050505020304" pitchFamily="18" charset="0"/>
          </a:endParaRPr>
        </a:p>
      </xdr:txBody>
    </xdr:sp>
    <xdr:clientData/>
  </xdr:twoCellAnchor>
  <xdr:twoCellAnchor>
    <xdr:from>
      <xdr:col>8</xdr:col>
      <xdr:colOff>308428</xdr:colOff>
      <xdr:row>16</xdr:row>
      <xdr:rowOff>344712</xdr:rowOff>
    </xdr:from>
    <xdr:to>
      <xdr:col>19</xdr:col>
      <xdr:colOff>249463</xdr:colOff>
      <xdr:row>19</xdr:row>
      <xdr:rowOff>3626</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B6A445D2-66D5-F917-2939-6829BB795E4E}"/>
                </a:ext>
              </a:extLst>
            </xdr:cNvPr>
            <xdr:cNvSpPr txBox="1"/>
          </xdr:nvSpPr>
          <xdr:spPr>
            <a:xfrm>
              <a:off x="9084128" y="3799112"/>
              <a:ext cx="7307035" cy="878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What</a:t>
              </a:r>
              <a:r>
                <a:rPr lang="en-US" sz="2400" baseline="0">
                  <a:latin typeface="Lucida Bright" panose="02040602050505020304" pitchFamily="18" charset="0"/>
                </a:rPr>
                <a:t> is the value of </a:t>
              </a:r>
              <a14:m>
                <m:oMath xmlns:m="http://schemas.openxmlformats.org/officeDocument/2006/math">
                  <m:sSup>
                    <m:sSupPr>
                      <m:ctrlPr>
                        <a:rPr lang="en-US" sz="2400" i="1">
                          <a:solidFill>
                            <a:srgbClr val="836967"/>
                          </a:solidFill>
                          <a:latin typeface="Cambria Math" panose="02040503050406030204" pitchFamily="18" charset="0"/>
                        </a:rPr>
                      </m:ctrlPr>
                    </m:sSupPr>
                    <m:e>
                      <m:r>
                        <a:rPr lang="en-US" sz="2400" i="1">
                          <a:latin typeface="Cambria Math" panose="02040503050406030204" pitchFamily="18" charset="0"/>
                        </a:rPr>
                        <m:t>𝑅</m:t>
                      </m:r>
                    </m:e>
                    <m:sup>
                      <m:r>
                        <a:rPr lang="en-US" sz="2400" i="0">
                          <a:latin typeface="Cambria Math" panose="02040503050406030204" pitchFamily="18" charset="0"/>
                        </a:rPr>
                        <m:t>2</m:t>
                      </m:r>
                    </m:sup>
                  </m:sSup>
                </m:oMath>
              </a14:m>
              <a:r>
                <a:rPr lang="en-US" sz="2400">
                  <a:latin typeface="Lucida Bright" panose="02040602050505020304" pitchFamily="18" charset="0"/>
                </a:rPr>
                <a:t> ?</a:t>
              </a:r>
            </a:p>
          </xdr:txBody>
        </xdr:sp>
      </mc:Choice>
      <mc:Fallback xmlns="">
        <xdr:sp macro="" textlink="">
          <xdr:nvSpPr>
            <xdr:cNvPr id="9" name="TextBox 8">
              <a:extLst>
                <a:ext uri="{FF2B5EF4-FFF2-40B4-BE49-F238E27FC236}">
                  <a16:creationId xmlns:a16="http://schemas.microsoft.com/office/drawing/2014/main" id="{B6A445D2-66D5-F917-2939-6829BB795E4E}"/>
                </a:ext>
              </a:extLst>
            </xdr:cNvPr>
            <xdr:cNvSpPr txBox="1"/>
          </xdr:nvSpPr>
          <xdr:spPr>
            <a:xfrm>
              <a:off x="9084128" y="3799112"/>
              <a:ext cx="7307035" cy="878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What</a:t>
              </a:r>
              <a:r>
                <a:rPr lang="en-US" sz="2400" baseline="0">
                  <a:latin typeface="Lucida Bright" panose="02040602050505020304" pitchFamily="18" charset="0"/>
                </a:rPr>
                <a:t> is the value of </a:t>
              </a:r>
              <a:r>
                <a:rPr lang="en-US" sz="2400" i="0">
                  <a:latin typeface="Cambria Math" panose="02040503050406030204" pitchFamily="18" charset="0"/>
                </a:rPr>
                <a:t>𝑅</a:t>
              </a:r>
              <a:r>
                <a:rPr lang="en-US" sz="2400" i="0">
                  <a:solidFill>
                    <a:srgbClr val="836967"/>
                  </a:solidFill>
                  <a:latin typeface="Cambria Math" panose="02040503050406030204" pitchFamily="18" charset="0"/>
                </a:rPr>
                <a:t>^</a:t>
              </a:r>
              <a:r>
                <a:rPr lang="en-US" sz="2400" i="0">
                  <a:latin typeface="Cambria Math" panose="02040503050406030204" pitchFamily="18" charset="0"/>
                </a:rPr>
                <a:t>2</a:t>
              </a:r>
              <a:r>
                <a:rPr lang="en-US" sz="2400">
                  <a:latin typeface="Lucida Bright" panose="02040602050505020304" pitchFamily="18" charset="0"/>
                </a:rPr>
                <a:t> ?</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355600</xdr:colOff>
      <xdr:row>8</xdr:row>
      <xdr:rowOff>61233</xdr:rowOff>
    </xdr:from>
    <xdr:to>
      <xdr:col>12</xdr:col>
      <xdr:colOff>42332</xdr:colOff>
      <xdr:row>13</xdr:row>
      <xdr:rowOff>76201</xdr:rowOff>
    </xdr:to>
    <xdr:sp macro="" textlink="">
      <xdr:nvSpPr>
        <xdr:cNvPr id="2" name="TextBox 1">
          <a:extLst>
            <a:ext uri="{FF2B5EF4-FFF2-40B4-BE49-F238E27FC236}">
              <a16:creationId xmlns:a16="http://schemas.microsoft.com/office/drawing/2014/main" id="{7B8C0ABE-0F35-4F33-B66E-697552A6B5AC}"/>
            </a:ext>
          </a:extLst>
        </xdr:cNvPr>
        <xdr:cNvSpPr txBox="1"/>
      </xdr:nvSpPr>
      <xdr:spPr>
        <a:xfrm>
          <a:off x="355600" y="1551366"/>
          <a:ext cx="8762999" cy="9463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 the information shown below, calculate the extrapolated value for the 27st period.</a:t>
          </a:r>
        </a:p>
      </xdr:txBody>
    </xdr:sp>
    <xdr:clientData/>
  </xdr:twoCellAnchor>
  <xdr:twoCellAnchor>
    <xdr:from>
      <xdr:col>0</xdr:col>
      <xdr:colOff>435732</xdr:colOff>
      <xdr:row>1</xdr:row>
      <xdr:rowOff>110671</xdr:rowOff>
    </xdr:from>
    <xdr:to>
      <xdr:col>2</xdr:col>
      <xdr:colOff>67733</xdr:colOff>
      <xdr:row>6</xdr:row>
      <xdr:rowOff>5080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4161657-BF5F-4E2C-ACCB-C1D2C4967C71}"/>
            </a:ext>
          </a:extLst>
        </xdr:cNvPr>
        <xdr:cNvSpPr/>
      </xdr:nvSpPr>
      <xdr:spPr>
        <a:xfrm>
          <a:off x="435732" y="296938"/>
          <a:ext cx="1189868" cy="82574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425150</xdr:colOff>
      <xdr:row>5</xdr:row>
      <xdr:rowOff>128511</xdr:rowOff>
    </xdr:from>
    <xdr:to>
      <xdr:col>12</xdr:col>
      <xdr:colOff>425150</xdr:colOff>
      <xdr:row>37</xdr:row>
      <xdr:rowOff>76806</xdr:rowOff>
    </xdr:to>
    <xdr:cxnSp macro="">
      <xdr:nvCxnSpPr>
        <xdr:cNvPr id="4" name="Straight Connector 3">
          <a:extLst>
            <a:ext uri="{FF2B5EF4-FFF2-40B4-BE49-F238E27FC236}">
              <a16:creationId xmlns:a16="http://schemas.microsoft.com/office/drawing/2014/main" id="{6A7A435E-01B9-449E-A0A5-80D249FC9E54}"/>
            </a:ext>
          </a:extLst>
        </xdr:cNvPr>
        <xdr:cNvCxnSpPr/>
      </xdr:nvCxnSpPr>
      <xdr:spPr>
        <a:xfrm>
          <a:off x="9283400" y="1081011"/>
          <a:ext cx="0" cy="856161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524933</xdr:colOff>
      <xdr:row>1</xdr:row>
      <xdr:rowOff>118110</xdr:rowOff>
    </xdr:from>
    <xdr:to>
      <xdr:col>8</xdr:col>
      <xdr:colOff>308187</xdr:colOff>
      <xdr:row>5</xdr:row>
      <xdr:rowOff>158932</xdr:rowOff>
    </xdr:to>
    <xdr:sp macro="" textlink="">
      <xdr:nvSpPr>
        <xdr:cNvPr id="6" name="Rounded Rectangle 1">
          <a:extLst>
            <a:ext uri="{FF2B5EF4-FFF2-40B4-BE49-F238E27FC236}">
              <a16:creationId xmlns:a16="http://schemas.microsoft.com/office/drawing/2014/main" id="{E508031D-15DF-4054-82EB-7D7D54288E98}"/>
            </a:ext>
          </a:extLst>
        </xdr:cNvPr>
        <xdr:cNvSpPr/>
      </xdr:nvSpPr>
      <xdr:spPr>
        <a:xfrm>
          <a:off x="2082800" y="304377"/>
          <a:ext cx="4346787" cy="7858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6</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13</xdr:col>
      <xdr:colOff>312965</xdr:colOff>
      <xdr:row>1</xdr:row>
      <xdr:rowOff>95250</xdr:rowOff>
    </xdr:from>
    <xdr:to>
      <xdr:col>20</xdr:col>
      <xdr:colOff>517072</xdr:colOff>
      <xdr:row>5</xdr:row>
      <xdr:rowOff>149225</xdr:rowOff>
    </xdr:to>
    <xdr:sp macro="" textlink="">
      <xdr:nvSpPr>
        <xdr:cNvPr id="5" name="Rounded Rectangle 6">
          <a:hlinkClick xmlns:r="http://schemas.openxmlformats.org/officeDocument/2006/relationships" r:id="rId2"/>
          <a:extLst>
            <a:ext uri="{FF2B5EF4-FFF2-40B4-BE49-F238E27FC236}">
              <a16:creationId xmlns:a16="http://schemas.microsoft.com/office/drawing/2014/main" id="{32276CDF-2A18-40BE-A90C-26BB9DDD4191}"/>
            </a:ext>
          </a:extLst>
        </xdr:cNvPr>
        <xdr:cNvSpPr/>
      </xdr:nvSpPr>
      <xdr:spPr>
        <a:xfrm>
          <a:off x="9797144" y="285750"/>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547009</xdr:colOff>
      <xdr:row>1</xdr:row>
      <xdr:rowOff>179614</xdr:rowOff>
    </xdr:from>
    <xdr:to>
      <xdr:col>2</xdr:col>
      <xdr:colOff>615044</xdr:colOff>
      <xdr:row>7</xdr:row>
      <xdr:rowOff>97972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9ADF4BE-12AB-4D3B-BCCF-2A8797F641F0}"/>
            </a:ext>
          </a:extLst>
        </xdr:cNvPr>
        <xdr:cNvSpPr/>
      </xdr:nvSpPr>
      <xdr:spPr>
        <a:xfrm>
          <a:off x="547009" y="364671"/>
          <a:ext cx="1309006" cy="102870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10</xdr:col>
      <xdr:colOff>476250</xdr:colOff>
      <xdr:row>8</xdr:row>
      <xdr:rowOff>73480</xdr:rowOff>
    </xdr:from>
    <xdr:to>
      <xdr:col>10</xdr:col>
      <xdr:colOff>519795</xdr:colOff>
      <xdr:row>46</xdr:row>
      <xdr:rowOff>95250</xdr:rowOff>
    </xdr:to>
    <xdr:cxnSp macro="">
      <xdr:nvCxnSpPr>
        <xdr:cNvPr id="4" name="Straight Connector 3">
          <a:extLst>
            <a:ext uri="{FF2B5EF4-FFF2-40B4-BE49-F238E27FC236}">
              <a16:creationId xmlns:a16="http://schemas.microsoft.com/office/drawing/2014/main" id="{1A339678-3222-4123-BA5E-7CAD47A95CB8}"/>
            </a:ext>
          </a:extLst>
        </xdr:cNvPr>
        <xdr:cNvCxnSpPr/>
      </xdr:nvCxnSpPr>
      <xdr:spPr>
        <a:xfrm flipH="1">
          <a:off x="10273393" y="1597480"/>
          <a:ext cx="43545" cy="1225459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449034</xdr:colOff>
      <xdr:row>1</xdr:row>
      <xdr:rowOff>138792</xdr:rowOff>
    </xdr:from>
    <xdr:to>
      <xdr:col>7</xdr:col>
      <xdr:colOff>1055914</xdr:colOff>
      <xdr:row>5</xdr:row>
      <xdr:rowOff>179614</xdr:rowOff>
    </xdr:to>
    <xdr:sp macro="" textlink="">
      <xdr:nvSpPr>
        <xdr:cNvPr id="6" name="Rounded Rectangle 1">
          <a:extLst>
            <a:ext uri="{FF2B5EF4-FFF2-40B4-BE49-F238E27FC236}">
              <a16:creationId xmlns:a16="http://schemas.microsoft.com/office/drawing/2014/main" id="{D277786B-A1A4-44A7-93B6-2A797A89AE59}"/>
            </a:ext>
          </a:extLst>
        </xdr:cNvPr>
        <xdr:cNvSpPr/>
      </xdr:nvSpPr>
      <xdr:spPr>
        <a:xfrm>
          <a:off x="2310491" y="323849"/>
          <a:ext cx="4993823"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217713</xdr:colOff>
      <xdr:row>8</xdr:row>
      <xdr:rowOff>130627</xdr:rowOff>
    </xdr:from>
    <xdr:to>
      <xdr:col>7</xdr:col>
      <xdr:colOff>1034143</xdr:colOff>
      <xdr:row>11</xdr:row>
      <xdr:rowOff>258536</xdr:rowOff>
    </xdr:to>
    <xdr:sp macro="" textlink="">
      <xdr:nvSpPr>
        <xdr:cNvPr id="9" name="TextBox 8">
          <a:extLst>
            <a:ext uri="{FF2B5EF4-FFF2-40B4-BE49-F238E27FC236}">
              <a16:creationId xmlns:a16="http://schemas.microsoft.com/office/drawing/2014/main" id="{CEFA96CD-DA3A-478C-AAE8-A19CDD76550C}"/>
            </a:ext>
          </a:extLst>
        </xdr:cNvPr>
        <xdr:cNvSpPr txBox="1"/>
      </xdr:nvSpPr>
      <xdr:spPr>
        <a:xfrm>
          <a:off x="217713" y="1654627"/>
          <a:ext cx="6926037" cy="69940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ea typeface="+mn-ea"/>
              <a:cs typeface="+mn-cs"/>
            </a:rPr>
            <a:t>Given this distribution</a:t>
          </a:r>
        </a:p>
      </xdr:txBody>
    </xdr:sp>
    <xdr:clientData/>
  </xdr:twoCellAnchor>
  <xdr:twoCellAnchor>
    <xdr:from>
      <xdr:col>0</xdr:col>
      <xdr:colOff>195942</xdr:colOff>
      <xdr:row>22</xdr:row>
      <xdr:rowOff>217714</xdr:rowOff>
    </xdr:from>
    <xdr:to>
      <xdr:col>9</xdr:col>
      <xdr:colOff>1425575</xdr:colOff>
      <xdr:row>30</xdr:row>
      <xdr:rowOff>0</xdr:rowOff>
    </xdr:to>
    <xdr:sp macro="" textlink="">
      <xdr:nvSpPr>
        <xdr:cNvPr id="11" name="TextBox 10">
          <a:extLst>
            <a:ext uri="{FF2B5EF4-FFF2-40B4-BE49-F238E27FC236}">
              <a16:creationId xmlns:a16="http://schemas.microsoft.com/office/drawing/2014/main" id="{E7E1BB6C-56AE-4DC1-B1B5-15FC66ED21DF}"/>
            </a:ext>
          </a:extLst>
        </xdr:cNvPr>
        <xdr:cNvSpPr txBox="1"/>
      </xdr:nvSpPr>
      <xdr:spPr>
        <a:xfrm>
          <a:off x="195942" y="6041571"/>
          <a:ext cx="9598026" cy="2326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and the selling price per car = $40,000.</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Using the Monte Carlo Simulation and the set of random numbers, calculate the mean of the weekly car sales up to and including the week 18.</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b) Calculate the projected revenue for week 17?</a:t>
          </a:r>
        </a:p>
      </xdr:txBody>
    </xdr:sp>
    <xdr:clientData/>
  </xdr:twoCellAnchor>
  <xdr:twoCellAnchor>
    <xdr:from>
      <xdr:col>10</xdr:col>
      <xdr:colOff>707571</xdr:colOff>
      <xdr:row>2</xdr:row>
      <xdr:rowOff>68036</xdr:rowOff>
    </xdr:from>
    <xdr:to>
      <xdr:col>14</xdr:col>
      <xdr:colOff>952499</xdr:colOff>
      <xdr:row>6</xdr:row>
      <xdr:rowOff>122011</xdr:rowOff>
    </xdr:to>
    <xdr:sp macro="" textlink="">
      <xdr:nvSpPr>
        <xdr:cNvPr id="2" name="Rounded Rectangle 6">
          <a:hlinkClick xmlns:r="http://schemas.openxmlformats.org/officeDocument/2006/relationships" r:id="rId2"/>
          <a:extLst>
            <a:ext uri="{FF2B5EF4-FFF2-40B4-BE49-F238E27FC236}">
              <a16:creationId xmlns:a16="http://schemas.microsoft.com/office/drawing/2014/main" id="{F6DEB996-F3FD-4869-BCE9-21EAEA638DE8}"/>
            </a:ext>
          </a:extLst>
        </xdr:cNvPr>
        <xdr:cNvSpPr/>
      </xdr:nvSpPr>
      <xdr:spPr>
        <a:xfrm>
          <a:off x="10504714" y="449036"/>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231775</xdr:colOff>
      <xdr:row>8</xdr:row>
      <xdr:rowOff>61233</xdr:rowOff>
    </xdr:from>
    <xdr:to>
      <xdr:col>13</xdr:col>
      <xdr:colOff>199118</xdr:colOff>
      <xdr:row>20</xdr:row>
      <xdr:rowOff>136072</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651FF483-2AF4-4E68-8578-A87AA887F48A}"/>
                </a:ext>
              </a:extLst>
            </xdr:cNvPr>
            <xdr:cNvSpPr txBox="1"/>
          </xdr:nvSpPr>
          <xdr:spPr>
            <a:xfrm>
              <a:off x="844096" y="1585233"/>
              <a:ext cx="8131629" cy="246969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Cost of waiting = $25/hr</a:t>
              </a:r>
            </a:p>
            <a:p>
              <a:r>
                <a:rPr lang="en-US" sz="2000" baseline="0">
                  <a:solidFill>
                    <a:schemeClr val="dk1"/>
                  </a:solidFill>
                  <a:latin typeface="Lucida Bright" panose="02040602050505020304" pitchFamily="18" charset="0"/>
                  <a:ea typeface="+mn-ea"/>
                  <a:cs typeface="+mn-cs"/>
                </a:rPr>
                <a:t>Cost of serving (per channel) = $160 per 8 hour shift</a:t>
              </a:r>
            </a:p>
            <a:p>
              <a14:m>
                <m:oMath xmlns:m="http://schemas.openxmlformats.org/officeDocument/2006/math">
                  <m:r>
                    <a:rPr lang="en-US" sz="2000" i="1" baseline="0">
                      <a:solidFill>
                        <a:schemeClr val="dk1"/>
                      </a:solidFill>
                      <a:latin typeface="Cambria Math" panose="02040503050406030204" pitchFamily="18" charset="0"/>
                      <a:ea typeface="+mn-ea"/>
                      <a:cs typeface="+mn-cs"/>
                    </a:rPr>
                    <m:t>𝜆</m:t>
                  </m:r>
                </m:oMath>
              </a14:m>
              <a:r>
                <a:rPr lang="en-US" sz="2000" baseline="0">
                  <a:solidFill>
                    <a:schemeClr val="dk1"/>
                  </a:solidFill>
                  <a:latin typeface="Lucida Bright" panose="02040602050505020304" pitchFamily="18" charset="0"/>
                  <a:ea typeface="+mn-ea"/>
                  <a:cs typeface="+mn-cs"/>
                </a:rPr>
                <a:t> =12 customers/quarter of an hour</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10 customers/10 minutes</a:t>
              </a:r>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2" name="TextBox 1">
              <a:extLst>
                <a:ext uri="{FF2B5EF4-FFF2-40B4-BE49-F238E27FC236}">
                  <a16:creationId xmlns:a16="http://schemas.microsoft.com/office/drawing/2014/main" id="{651FF483-2AF4-4E68-8578-A87AA887F48A}"/>
                </a:ext>
              </a:extLst>
            </xdr:cNvPr>
            <xdr:cNvSpPr txBox="1"/>
          </xdr:nvSpPr>
          <xdr:spPr>
            <a:xfrm>
              <a:off x="844096" y="1585233"/>
              <a:ext cx="8131629" cy="246969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Cost of waiting = $25/hr</a:t>
              </a:r>
            </a:p>
            <a:p>
              <a:r>
                <a:rPr lang="en-US" sz="2000" baseline="0">
                  <a:solidFill>
                    <a:schemeClr val="dk1"/>
                  </a:solidFill>
                  <a:latin typeface="Lucida Bright" panose="02040602050505020304" pitchFamily="18" charset="0"/>
                  <a:ea typeface="+mn-ea"/>
                  <a:cs typeface="+mn-cs"/>
                </a:rPr>
                <a:t>Cost of serving (per channel) = $160 per 8 hour shift</a:t>
              </a:r>
            </a:p>
            <a:p>
              <a:r>
                <a:rPr lang="en-US" sz="2000" i="0" baseline="0">
                  <a:solidFill>
                    <a:schemeClr val="dk1"/>
                  </a:solidFill>
                  <a:latin typeface="Cambria Math" panose="02040503050406030204" pitchFamily="18" charset="0"/>
                  <a:ea typeface="+mn-ea"/>
                  <a:cs typeface="+mn-cs"/>
                </a:rPr>
                <a:t>𝜆</a:t>
              </a:r>
              <a:r>
                <a:rPr lang="en-US" sz="2000" baseline="0">
                  <a:solidFill>
                    <a:schemeClr val="dk1"/>
                  </a:solidFill>
                  <a:latin typeface="Lucida Bright" panose="02040602050505020304" pitchFamily="18" charset="0"/>
                  <a:ea typeface="+mn-ea"/>
                  <a:cs typeface="+mn-cs"/>
                </a:rPr>
                <a:t> =12 customers/quarter of an hour</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10 customers/10 minutes</a:t>
              </a:r>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68D914F-3785-44DB-9426-AA71C057B5B0}"/>
            </a:ext>
          </a:extLst>
        </xdr:cNvPr>
        <xdr:cNvSpPr/>
      </xdr:nvSpPr>
      <xdr:spPr>
        <a:xfrm>
          <a:off x="503465" y="326571"/>
          <a:ext cx="1287235" cy="106135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182338</xdr:colOff>
      <xdr:row>8</xdr:row>
      <xdr:rowOff>106136</xdr:rowOff>
    </xdr:from>
    <xdr:to>
      <xdr:col>14</xdr:col>
      <xdr:colOff>182338</xdr:colOff>
      <xdr:row>37</xdr:row>
      <xdr:rowOff>244929</xdr:rowOff>
    </xdr:to>
    <xdr:cxnSp macro="">
      <xdr:nvCxnSpPr>
        <xdr:cNvPr id="4" name="Straight Connector 3">
          <a:extLst>
            <a:ext uri="{FF2B5EF4-FFF2-40B4-BE49-F238E27FC236}">
              <a16:creationId xmlns:a16="http://schemas.microsoft.com/office/drawing/2014/main" id="{7F96F932-AA01-4B05-BFB4-DFB370C03B73}"/>
            </a:ext>
          </a:extLst>
        </xdr:cNvPr>
        <xdr:cNvCxnSpPr/>
      </xdr:nvCxnSpPr>
      <xdr:spPr>
        <a:xfrm>
          <a:off x="9571267" y="1630136"/>
          <a:ext cx="0" cy="70240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318406</xdr:colOff>
      <xdr:row>23</xdr:row>
      <xdr:rowOff>274865</xdr:rowOff>
    </xdr:from>
    <xdr:to>
      <xdr:col>7</xdr:col>
      <xdr:colOff>163963</xdr:colOff>
      <xdr:row>25</xdr:row>
      <xdr:rowOff>236767</xdr:rowOff>
    </xdr:to>
    <xdr:sp macro="" textlink="">
      <xdr:nvSpPr>
        <xdr:cNvPr id="5" name="Rounded Rectangle 6">
          <a:hlinkClick xmlns:r="http://schemas.openxmlformats.org/officeDocument/2006/relationships" r:id="rId2"/>
          <a:extLst>
            <a:ext uri="{FF2B5EF4-FFF2-40B4-BE49-F238E27FC236}">
              <a16:creationId xmlns:a16="http://schemas.microsoft.com/office/drawing/2014/main" id="{99B9C1A1-AE3F-41CA-B799-D40FD2E73245}"/>
            </a:ext>
          </a:extLst>
        </xdr:cNvPr>
        <xdr:cNvSpPr/>
      </xdr:nvSpPr>
      <xdr:spPr>
        <a:xfrm>
          <a:off x="318406" y="5554436"/>
          <a:ext cx="4188957" cy="54973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Single-Channel</a:t>
          </a:r>
          <a:r>
            <a:rPr lang="en-US" sz="2800" baseline="0">
              <a:solidFill>
                <a:srgbClr val="FFFF00"/>
              </a:solidFill>
            </a:rPr>
            <a:t> Calculator </a:t>
          </a:r>
          <a:endParaRPr lang="en-US" sz="2800">
            <a:solidFill>
              <a:srgbClr val="FFFF00"/>
            </a:solidFill>
          </a:endParaRPr>
        </a:p>
      </xdr:txBody>
    </xdr:sp>
    <xdr:clientData/>
  </xdr:twoCellAnchor>
  <xdr:twoCellAnchor>
    <xdr:from>
      <xdr:col>3</xdr:col>
      <xdr:colOff>503464</xdr:colOff>
      <xdr:row>2</xdr:row>
      <xdr:rowOff>95250</xdr:rowOff>
    </xdr:from>
    <xdr:to>
      <xdr:col>13</xdr:col>
      <xdr:colOff>353784</xdr:colOff>
      <xdr:row>6</xdr:row>
      <xdr:rowOff>136072</xdr:rowOff>
    </xdr:to>
    <xdr:sp macro="" textlink="">
      <xdr:nvSpPr>
        <xdr:cNvPr id="9" name="Rounded Rectangle 1">
          <a:extLst>
            <a:ext uri="{FF2B5EF4-FFF2-40B4-BE49-F238E27FC236}">
              <a16:creationId xmlns:a16="http://schemas.microsoft.com/office/drawing/2014/main" id="{339F05EC-220B-4D8B-B9B4-538A6AC8A9A6}"/>
            </a:ext>
          </a:extLst>
        </xdr:cNvPr>
        <xdr:cNvSpPr/>
      </xdr:nvSpPr>
      <xdr:spPr>
        <a:xfrm>
          <a:off x="2340428" y="476250"/>
          <a:ext cx="678996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7</xdr:col>
      <xdr:colOff>449034</xdr:colOff>
      <xdr:row>23</xdr:row>
      <xdr:rowOff>291194</xdr:rowOff>
    </xdr:from>
    <xdr:to>
      <xdr:col>13</xdr:col>
      <xdr:colOff>95248</xdr:colOff>
      <xdr:row>25</xdr:row>
      <xdr:rowOff>253096</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C6E62CE9-C1A4-4AEA-8F50-D3ECDB7628E3}"/>
            </a:ext>
          </a:extLst>
        </xdr:cNvPr>
        <xdr:cNvSpPr/>
      </xdr:nvSpPr>
      <xdr:spPr>
        <a:xfrm>
          <a:off x="4792434" y="5570765"/>
          <a:ext cx="4229100" cy="54973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Two-Channel</a:t>
          </a:r>
          <a:r>
            <a:rPr lang="en-US" sz="2800" baseline="0">
              <a:solidFill>
                <a:srgbClr val="FFFF00"/>
              </a:solidFill>
            </a:rPr>
            <a:t> Calculator </a:t>
          </a:r>
          <a:endParaRPr lang="en-US" sz="2800">
            <a:solidFill>
              <a:srgbClr val="FFFF00"/>
            </a:solidFill>
          </a:endParaRPr>
        </a:p>
      </xdr:txBody>
    </xdr:sp>
    <xdr:clientData/>
  </xdr:twoCellAnchor>
  <xdr:twoCellAnchor>
    <xdr:from>
      <xdr:col>0</xdr:col>
      <xdr:colOff>549727</xdr:colOff>
      <xdr:row>37</xdr:row>
      <xdr:rowOff>103416</xdr:rowOff>
    </xdr:from>
    <xdr:to>
      <xdr:col>12</xdr:col>
      <xdr:colOff>582384</xdr:colOff>
      <xdr:row>39</xdr:row>
      <xdr:rowOff>38102</xdr:rowOff>
    </xdr:to>
    <xdr:sp macro="" textlink="">
      <xdr:nvSpPr>
        <xdr:cNvPr id="16" name="TextBox 15">
          <a:extLst>
            <a:ext uri="{FF2B5EF4-FFF2-40B4-BE49-F238E27FC236}">
              <a16:creationId xmlns:a16="http://schemas.microsoft.com/office/drawing/2014/main" id="{87F1A0A3-F0B5-4F99-ABF6-4215DABEB9E4}"/>
            </a:ext>
          </a:extLst>
        </xdr:cNvPr>
        <xdr:cNvSpPr txBox="1"/>
      </xdr:nvSpPr>
      <xdr:spPr>
        <a:xfrm>
          <a:off x="549727" y="8512630"/>
          <a:ext cx="8196943" cy="61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c) What</a:t>
          </a:r>
          <a:r>
            <a:rPr lang="en-US" sz="2000" baseline="0">
              <a:latin typeface="Lucida Bright" panose="02040602050505020304" pitchFamily="18" charset="0"/>
            </a:rPr>
            <a:t> is the utilization rate of the one channel solution?</a:t>
          </a:r>
          <a:endParaRPr lang="en-US" sz="2000">
            <a:latin typeface="Lucida Bright" panose="02040602050505020304" pitchFamily="18" charset="0"/>
          </a:endParaRPr>
        </a:p>
      </xdr:txBody>
    </xdr:sp>
    <xdr:clientData/>
  </xdr:twoCellAnchor>
  <xdr:twoCellAnchor>
    <xdr:from>
      <xdr:col>15</xdr:col>
      <xdr:colOff>557894</xdr:colOff>
      <xdr:row>2</xdr:row>
      <xdr:rowOff>95250</xdr:rowOff>
    </xdr:from>
    <xdr:to>
      <xdr:col>23</xdr:col>
      <xdr:colOff>136072</xdr:colOff>
      <xdr:row>6</xdr:row>
      <xdr:rowOff>149225</xdr:rowOff>
    </xdr:to>
    <xdr:sp macro="" textlink="">
      <xdr:nvSpPr>
        <xdr:cNvPr id="7" name="Rounded Rectangle 6">
          <a:extLst>
            <a:ext uri="{FF2B5EF4-FFF2-40B4-BE49-F238E27FC236}">
              <a16:creationId xmlns:a16="http://schemas.microsoft.com/office/drawing/2014/main" id="{8548D929-8C12-488C-8134-E55F5DEE5CD3}"/>
            </a:ext>
          </a:extLst>
        </xdr:cNvPr>
        <xdr:cNvSpPr/>
      </xdr:nvSpPr>
      <xdr:spPr>
        <a:xfrm>
          <a:off x="10559144" y="476250"/>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0</xdr:col>
      <xdr:colOff>566057</xdr:colOff>
      <xdr:row>32</xdr:row>
      <xdr:rowOff>174173</xdr:rowOff>
    </xdr:from>
    <xdr:to>
      <xdr:col>12</xdr:col>
      <xdr:colOff>598714</xdr:colOff>
      <xdr:row>36</xdr:row>
      <xdr:rowOff>27216</xdr:rowOff>
    </xdr:to>
    <xdr:sp macro="" textlink="">
      <xdr:nvSpPr>
        <xdr:cNvPr id="8" name="TextBox 7">
          <a:extLst>
            <a:ext uri="{FF2B5EF4-FFF2-40B4-BE49-F238E27FC236}">
              <a16:creationId xmlns:a16="http://schemas.microsoft.com/office/drawing/2014/main" id="{3FF39C9C-C1BC-677F-01C4-8C46668881A7}"/>
            </a:ext>
          </a:extLst>
        </xdr:cNvPr>
        <xdr:cNvSpPr txBox="1"/>
      </xdr:nvSpPr>
      <xdr:spPr>
        <a:xfrm>
          <a:off x="566057" y="7630887"/>
          <a:ext cx="8196943" cy="61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What</a:t>
          </a:r>
          <a:r>
            <a:rPr lang="en-US" sz="2000" baseline="0">
              <a:latin typeface="Lucida Bright" panose="02040602050505020304" pitchFamily="18" charset="0"/>
            </a:rPr>
            <a:t> is the cost of the Two-channel solution?</a:t>
          </a:r>
          <a:endParaRPr lang="en-US" sz="2000">
            <a:latin typeface="Lucida Bright" panose="02040602050505020304" pitchFamily="18" charset="0"/>
          </a:endParaRPr>
        </a:p>
      </xdr:txBody>
    </xdr:sp>
    <xdr:clientData/>
  </xdr:twoCellAnchor>
  <xdr:twoCellAnchor>
    <xdr:from>
      <xdr:col>1</xdr:col>
      <xdr:colOff>10886</xdr:colOff>
      <xdr:row>28</xdr:row>
      <xdr:rowOff>0</xdr:rowOff>
    </xdr:from>
    <xdr:to>
      <xdr:col>13</xdr:col>
      <xdr:colOff>43543</xdr:colOff>
      <xdr:row>31</xdr:row>
      <xdr:rowOff>59872</xdr:rowOff>
    </xdr:to>
    <xdr:sp macro="" textlink="">
      <xdr:nvSpPr>
        <xdr:cNvPr id="12" name="TextBox 11">
          <a:extLst>
            <a:ext uri="{FF2B5EF4-FFF2-40B4-BE49-F238E27FC236}">
              <a16:creationId xmlns:a16="http://schemas.microsoft.com/office/drawing/2014/main" id="{4AAE901E-8CD6-4B6E-9C32-63DC51920B4E}"/>
            </a:ext>
          </a:extLst>
        </xdr:cNvPr>
        <xdr:cNvSpPr txBox="1"/>
      </xdr:nvSpPr>
      <xdr:spPr>
        <a:xfrm>
          <a:off x="631372" y="5943600"/>
          <a:ext cx="8338457" cy="615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What</a:t>
          </a:r>
          <a:r>
            <a:rPr lang="en-US" sz="2000" baseline="0">
              <a:latin typeface="Lucida Bright" panose="02040602050505020304" pitchFamily="18" charset="0"/>
            </a:rPr>
            <a:t> is the cost of the Single-channel solution?</a:t>
          </a:r>
          <a:endParaRPr lang="en-US" sz="2000">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5D6ABC37-23A2-4EC8-B6C0-DBACF0058058}"/>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CC24B63C-1520-4687-8C33-8D59628D7BC8}"/>
            </a:ext>
          </a:extLst>
        </xdr:cNvPr>
        <xdr:cNvSpPr/>
      </xdr:nvSpPr>
      <xdr:spPr>
        <a:xfrm>
          <a:off x="873760" y="683260"/>
          <a:ext cx="1129211" cy="8898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FB2C38FB-2091-41A5-952F-6EF7589E5A91}"/>
            </a:ext>
          </a:extLst>
        </xdr:cNvPr>
        <xdr:cNvSpPr/>
      </xdr:nvSpPr>
      <xdr:spPr>
        <a:xfrm>
          <a:off x="10995660" y="471594"/>
          <a:ext cx="2015067"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D129052A-AB10-4130-8E96-AB53D41145E1}"/>
            </a:ext>
          </a:extLst>
        </xdr:cNvPr>
        <xdr:cNvSpPr/>
      </xdr:nvSpPr>
      <xdr:spPr>
        <a:xfrm>
          <a:off x="11037993" y="3441701"/>
          <a:ext cx="1987550"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twoCellAnchor>
    <xdr:from>
      <xdr:col>14</xdr:col>
      <xdr:colOff>323850</xdr:colOff>
      <xdr:row>10</xdr:row>
      <xdr:rowOff>38100</xdr:rowOff>
    </xdr:from>
    <xdr:to>
      <xdr:col>19</xdr:col>
      <xdr:colOff>285750</xdr:colOff>
      <xdr:row>14</xdr:row>
      <xdr:rowOff>0</xdr:rowOff>
    </xdr:to>
    <xdr:sp macro="" textlink="">
      <xdr:nvSpPr>
        <xdr:cNvPr id="5" name="TextBox 4">
          <a:extLst>
            <a:ext uri="{FF2B5EF4-FFF2-40B4-BE49-F238E27FC236}">
              <a16:creationId xmlns:a16="http://schemas.microsoft.com/office/drawing/2014/main" id="{7844BDCF-375E-955F-305C-A3CB88BF8C63}"/>
            </a:ext>
          </a:extLst>
        </xdr:cNvPr>
        <xdr:cNvSpPr txBox="1"/>
      </xdr:nvSpPr>
      <xdr:spPr>
        <a:xfrm>
          <a:off x="12582525" y="1847850"/>
          <a:ext cx="30099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latin typeface="Calibri" panose="020F0502020204030204" pitchFamily="34" charset="0"/>
              <a:cs typeface="Calibri" panose="020F0502020204030204" pitchFamily="34" charset="0"/>
            </a:rPr>
            <a:t>λ</a:t>
          </a:r>
          <a:r>
            <a:rPr lang="en-US" sz="1100">
              <a:latin typeface="Calibri" panose="020F0502020204030204" pitchFamily="34" charset="0"/>
              <a:cs typeface="Calibri" panose="020F0502020204030204" pitchFamily="34" charset="0"/>
            </a:rPr>
            <a:t> =16/hr</a:t>
          </a:r>
        </a:p>
        <a:p>
          <a:r>
            <a:rPr lang="en-US" sz="1100">
              <a:latin typeface="Calibri" panose="020F0502020204030204" pitchFamily="34" charset="0"/>
              <a:cs typeface="Calibri" panose="020F0502020204030204" pitchFamily="34" charset="0"/>
            </a:rPr>
            <a:t>Average</a:t>
          </a:r>
          <a:r>
            <a:rPr lang="en-US" sz="1100" baseline="0">
              <a:latin typeface="Calibri" panose="020F0502020204030204" pitchFamily="34" charset="0"/>
              <a:cs typeface="Calibri" panose="020F0502020204030204" pitchFamily="34" charset="0"/>
            </a:rPr>
            <a:t> service time is 3 min</a:t>
          </a:r>
        </a:p>
        <a:p>
          <a:r>
            <a:rPr lang="en-US" sz="1100" baseline="0">
              <a:latin typeface="Calibri" panose="020F0502020204030204" pitchFamily="34" charset="0"/>
              <a:cs typeface="Calibri" panose="020F0502020204030204" pitchFamily="34" charset="0"/>
            </a:rPr>
            <a:t>μ =60/3 =20</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3D8B66F0-3DD3-4124-A229-8A008BFFA268}"/>
            </a:ext>
          </a:extLst>
        </xdr:cNvPr>
        <xdr:cNvSpPr/>
      </xdr:nvSpPr>
      <xdr:spPr>
        <a:xfrm>
          <a:off x="873760" y="683260"/>
          <a:ext cx="1129211" cy="8898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C828734F-A3CC-4462-B0E3-AACC9E79909D}"/>
            </a:ext>
          </a:extLst>
        </xdr:cNvPr>
        <xdr:cNvSpPr/>
      </xdr:nvSpPr>
      <xdr:spPr>
        <a:xfrm>
          <a:off x="10995660" y="471594"/>
          <a:ext cx="2015067"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24BF210B-B55B-4406-B03A-D24D92C23B62}"/>
            </a:ext>
          </a:extLst>
        </xdr:cNvPr>
        <xdr:cNvSpPr/>
      </xdr:nvSpPr>
      <xdr:spPr>
        <a:xfrm>
          <a:off x="11037993" y="3441701"/>
          <a:ext cx="1987550"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36AF9E06-799B-456F-BFDF-63D0A2C1C146}"/>
            </a:ext>
          </a:extLst>
        </xdr:cNvPr>
        <xdr:cNvSpPr/>
      </xdr:nvSpPr>
      <xdr:spPr>
        <a:xfrm>
          <a:off x="873760" y="683260"/>
          <a:ext cx="1129211" cy="8898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8C20D511-607F-4CDA-80F7-B346CC7D0BAC}"/>
            </a:ext>
          </a:extLst>
        </xdr:cNvPr>
        <xdr:cNvSpPr/>
      </xdr:nvSpPr>
      <xdr:spPr>
        <a:xfrm>
          <a:off x="10995660" y="471594"/>
          <a:ext cx="2015067"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214327FB-15F0-47F0-87B0-39C75E7823EB}"/>
            </a:ext>
          </a:extLst>
        </xdr:cNvPr>
        <xdr:cNvSpPr/>
      </xdr:nvSpPr>
      <xdr:spPr>
        <a:xfrm>
          <a:off x="11037993" y="3441701"/>
          <a:ext cx="1987550" cy="58978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204628</xdr:colOff>
      <xdr:row>2</xdr:row>
      <xdr:rowOff>98902</xdr:rowOff>
    </xdr:from>
    <xdr:to>
      <xdr:col>3</xdr:col>
      <xdr:colOff>114639</xdr:colOff>
      <xdr:row>7</xdr:row>
      <xdr:rowOff>74349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699B0263-E319-4363-BDD0-FF1F78A8CF31}"/>
            </a:ext>
          </a:extLst>
        </xdr:cNvPr>
        <xdr:cNvSpPr/>
      </xdr:nvSpPr>
      <xdr:spPr>
        <a:xfrm>
          <a:off x="799941" y="479902"/>
          <a:ext cx="1100636"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539296</xdr:colOff>
      <xdr:row>2</xdr:row>
      <xdr:rowOff>13608</xdr:rowOff>
    </xdr:from>
    <xdr:to>
      <xdr:col>27</xdr:col>
      <xdr:colOff>91167</xdr:colOff>
      <xdr:row>8</xdr:row>
      <xdr:rowOff>181883</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8499475" y="394608"/>
          <a:ext cx="8124371" cy="1311275"/>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18</xdr:col>
      <xdr:colOff>223160</xdr:colOff>
      <xdr:row>42</xdr:row>
      <xdr:rowOff>181429</xdr:rowOff>
    </xdr:from>
    <xdr:to>
      <xdr:col>24</xdr:col>
      <xdr:colOff>46268</xdr:colOff>
      <xdr:row>49</xdr:row>
      <xdr:rowOff>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244946" y="8182429"/>
          <a:ext cx="3497036" cy="11520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14</xdr:col>
      <xdr:colOff>365125</xdr:colOff>
      <xdr:row>25</xdr:row>
      <xdr:rowOff>41728</xdr:rowOff>
    </xdr:from>
    <xdr:to>
      <xdr:col>27</xdr:col>
      <xdr:colOff>238125</xdr:colOff>
      <xdr:row>38</xdr:row>
      <xdr:rowOff>13607</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8937625" y="4804228"/>
          <a:ext cx="7833179" cy="24483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Test 4 </a:t>
          </a:r>
        </a:p>
        <a:p>
          <a:pPr algn="ctr"/>
          <a:r>
            <a:rPr lang="en-US" sz="3600" b="1" baseline="0">
              <a:solidFill>
                <a:schemeClr val="tx2">
                  <a:lumMod val="50000"/>
                </a:schemeClr>
              </a:solidFill>
              <a:latin typeface="Lucida Bright" panose="02040602050505020304" pitchFamily="18" charset="0"/>
            </a:rPr>
            <a:t>Final v.3</a:t>
          </a:r>
        </a:p>
        <a:p>
          <a:pPr algn="ctr"/>
          <a:r>
            <a:rPr lang="en-US" sz="3600" b="1" baseline="0">
              <a:solidFill>
                <a:schemeClr val="tx2">
                  <a:lumMod val="50000"/>
                </a:schemeClr>
              </a:solidFill>
              <a:latin typeface="Lucida Bright" panose="02040602050505020304" pitchFamily="18" charset="0"/>
            </a:rPr>
            <a:t>5/17/23</a:t>
          </a:r>
          <a:endParaRPr lang="en-US" sz="3600" b="1">
            <a:solidFill>
              <a:schemeClr val="tx2">
                <a:lumMod val="50000"/>
              </a:schemeClr>
            </a:solidFill>
            <a:latin typeface="Lucida Bright" panose="02040602050505020304" pitchFamily="18" charset="0"/>
          </a:endParaRPr>
        </a:p>
      </xdr:txBody>
    </xdr:sp>
    <xdr:clientData/>
  </xdr:twoCellAnchor>
  <xdr:twoCellAnchor>
    <xdr:from>
      <xdr:col>15</xdr:col>
      <xdr:colOff>95251</xdr:colOff>
      <xdr:row>14</xdr:row>
      <xdr:rowOff>60779</xdr:rowOff>
    </xdr:from>
    <xdr:to>
      <xdr:col>26</xdr:col>
      <xdr:colOff>108858</xdr:colOff>
      <xdr:row>19</xdr:row>
      <xdr:rowOff>122464</xdr:rowOff>
    </xdr:to>
    <xdr:sp macro="" textlink="">
      <xdr:nvSpPr>
        <xdr:cNvPr id="12" name="Rounded Rectangle 3">
          <a:extLst>
            <a:ext uri="{FF2B5EF4-FFF2-40B4-BE49-F238E27FC236}">
              <a16:creationId xmlns:a16="http://schemas.microsoft.com/office/drawing/2014/main" id="{00000000-0008-0000-0000-00000C000000}"/>
            </a:ext>
          </a:extLst>
        </xdr:cNvPr>
        <xdr:cNvSpPr/>
      </xdr:nvSpPr>
      <xdr:spPr>
        <a:xfrm>
          <a:off x="9280072" y="2727779"/>
          <a:ext cx="6749143" cy="10141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baseline="0">
              <a:solidFill>
                <a:schemeClr val="tx2">
                  <a:lumMod val="50000"/>
                </a:schemeClr>
              </a:solidFill>
              <a:latin typeface="Lucida Bright" panose="02040602050505020304" pitchFamily="18" charset="0"/>
            </a:rPr>
            <a:t>OM 302 S23</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449034</xdr:colOff>
      <xdr:row>21</xdr:row>
      <xdr:rowOff>13607</xdr:rowOff>
    </xdr:from>
    <xdr:to>
      <xdr:col>15</xdr:col>
      <xdr:colOff>40822</xdr:colOff>
      <xdr:row>30</xdr:row>
      <xdr:rowOff>54430</xdr:rowOff>
    </xdr:to>
    <xdr:sp macro="" textlink="">
      <xdr:nvSpPr>
        <xdr:cNvPr id="2" name="TextBox 1">
          <a:extLst>
            <a:ext uri="{FF2B5EF4-FFF2-40B4-BE49-F238E27FC236}">
              <a16:creationId xmlns:a16="http://schemas.microsoft.com/office/drawing/2014/main" id="{B821ADA8-D22E-408C-9294-821239C2C092}"/>
            </a:ext>
          </a:extLst>
        </xdr:cNvPr>
        <xdr:cNvSpPr txBox="1"/>
      </xdr:nvSpPr>
      <xdr:spPr>
        <a:xfrm>
          <a:off x="449034" y="4014107"/>
          <a:ext cx="8776609" cy="21635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What is the average time a customer spends in a waiting line?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What is the probability that there are five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B95F30B1-9660-4355-94ED-9664F9892F6E}"/>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16</xdr:col>
      <xdr:colOff>258536</xdr:colOff>
      <xdr:row>7</xdr:row>
      <xdr:rowOff>95250</xdr:rowOff>
    </xdr:from>
    <xdr:to>
      <xdr:col>16</xdr:col>
      <xdr:colOff>258536</xdr:colOff>
      <xdr:row>45</xdr:row>
      <xdr:rowOff>149679</xdr:rowOff>
    </xdr:to>
    <xdr:cxnSp macro="">
      <xdr:nvCxnSpPr>
        <xdr:cNvPr id="4" name="Straight Connector 3">
          <a:extLst>
            <a:ext uri="{FF2B5EF4-FFF2-40B4-BE49-F238E27FC236}">
              <a16:creationId xmlns:a16="http://schemas.microsoft.com/office/drawing/2014/main" id="{ADF0CE62-A952-4586-B325-EEAD9EA3A0D9}"/>
            </a:ext>
          </a:extLst>
        </xdr:cNvPr>
        <xdr:cNvCxnSpPr/>
      </xdr:nvCxnSpPr>
      <xdr:spPr>
        <a:xfrm>
          <a:off x="10055679" y="1428750"/>
          <a:ext cx="0" cy="7701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5" name="Rounded Rectangle 1">
          <a:extLst>
            <a:ext uri="{FF2B5EF4-FFF2-40B4-BE49-F238E27FC236}">
              <a16:creationId xmlns:a16="http://schemas.microsoft.com/office/drawing/2014/main" id="{03E5BE2A-B45F-4C30-A777-305E3EAC1A65}"/>
            </a:ext>
          </a:extLst>
        </xdr:cNvPr>
        <xdr:cNvSpPr/>
      </xdr:nvSpPr>
      <xdr:spPr>
        <a:xfrm>
          <a:off x="2337366" y="503463"/>
          <a:ext cx="5154726"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7</xdr:col>
      <xdr:colOff>568778</xdr:colOff>
      <xdr:row>33</xdr:row>
      <xdr:rowOff>108857</xdr:rowOff>
    </xdr:from>
    <xdr:to>
      <xdr:col>14</xdr:col>
      <xdr:colOff>579665</xdr:colOff>
      <xdr:row>37</xdr:row>
      <xdr:rowOff>95250</xdr:rowOff>
    </xdr:to>
    <xdr:sp macro="" textlink="">
      <xdr:nvSpPr>
        <xdr:cNvPr id="8" name="Rounded Rectangle 6">
          <a:hlinkClick xmlns:r="http://schemas.openxmlformats.org/officeDocument/2006/relationships" r:id="rId2"/>
          <a:extLst>
            <a:ext uri="{FF2B5EF4-FFF2-40B4-BE49-F238E27FC236}">
              <a16:creationId xmlns:a16="http://schemas.microsoft.com/office/drawing/2014/main" id="{12673099-9592-4C0E-8E0D-482764452AEA}"/>
            </a:ext>
          </a:extLst>
        </xdr:cNvPr>
        <xdr:cNvSpPr/>
      </xdr:nvSpPr>
      <xdr:spPr>
        <a:xfrm>
          <a:off x="4855028" y="6803571"/>
          <a:ext cx="4297137" cy="748393"/>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Two-Channel</a:t>
          </a:r>
          <a:r>
            <a:rPr lang="en-US" sz="2800" baseline="0">
              <a:solidFill>
                <a:srgbClr val="FFFF00"/>
              </a:solidFill>
            </a:rPr>
            <a:t> Calculator </a:t>
          </a:r>
          <a:endParaRPr lang="en-US" sz="2800">
            <a:solidFill>
              <a:srgbClr val="FFFF00"/>
            </a:solidFill>
          </a:endParaRPr>
        </a:p>
      </xdr:txBody>
    </xdr:sp>
    <xdr:clientData/>
  </xdr:twoCellAnchor>
  <xdr:twoCellAnchor>
    <xdr:from>
      <xdr:col>17</xdr:col>
      <xdr:colOff>149680</xdr:colOff>
      <xdr:row>4</xdr:row>
      <xdr:rowOff>13608</xdr:rowOff>
    </xdr:from>
    <xdr:to>
      <xdr:col>24</xdr:col>
      <xdr:colOff>95251</xdr:colOff>
      <xdr:row>8</xdr:row>
      <xdr:rowOff>67583</xdr:rowOff>
    </xdr:to>
    <xdr:sp macro="" textlink="">
      <xdr:nvSpPr>
        <xdr:cNvPr id="7" name="Rounded Rectangle 6">
          <a:extLst>
            <a:ext uri="{FF2B5EF4-FFF2-40B4-BE49-F238E27FC236}">
              <a16:creationId xmlns:a16="http://schemas.microsoft.com/office/drawing/2014/main" id="{26B946EE-7D82-46FB-8C38-7EC771791E94}"/>
            </a:ext>
          </a:extLst>
        </xdr:cNvPr>
        <xdr:cNvSpPr/>
      </xdr:nvSpPr>
      <xdr:spPr>
        <a:xfrm>
          <a:off x="10722430" y="775608"/>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twoCellAnchor>
    <xdr:from>
      <xdr:col>0</xdr:col>
      <xdr:colOff>462643</xdr:colOff>
      <xdr:row>8</xdr:row>
      <xdr:rowOff>81642</xdr:rowOff>
    </xdr:from>
    <xdr:to>
      <xdr:col>15</xdr:col>
      <xdr:colOff>40822</xdr:colOff>
      <xdr:row>20</xdr:row>
      <xdr:rowOff>0</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A5C4C381-1EB7-451B-BA85-B80E36FA1C53}"/>
                </a:ext>
              </a:extLst>
            </xdr:cNvPr>
            <xdr:cNvSpPr txBox="1"/>
          </xdr:nvSpPr>
          <xdr:spPr>
            <a:xfrm>
              <a:off x="462643" y="1605642"/>
              <a:ext cx="8763000" cy="2204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i="0" baseline="0">
                  <a:solidFill>
                    <a:schemeClr val="dk1"/>
                  </a:solidFill>
                  <a:latin typeface="Cambria Math" panose="02040503050406030204" pitchFamily="18" charset="0"/>
                  <a:ea typeface="+mn-ea"/>
                  <a:cs typeface="+mn-cs"/>
                </a:rPr>
                <a:t>M/M/2</a:t>
              </a:r>
            </a:p>
            <a:p>
              <a:endParaRPr lang="en-US" sz="2000" i="0" baseline="0">
                <a:solidFill>
                  <a:schemeClr val="dk1"/>
                </a:solidFill>
                <a:latin typeface="Cambria Math" panose="02040503050406030204" pitchFamily="18" charset="0"/>
                <a:ea typeface="+mn-ea"/>
                <a:cs typeface="+mn-cs"/>
              </a:endParaRPr>
            </a:p>
            <a:p>
              <a14:m>
                <m:oMath xmlns:m="http://schemas.openxmlformats.org/officeDocument/2006/math">
                  <m:r>
                    <a:rPr lang="en-US" sz="2000" i="1" baseline="0">
                      <a:solidFill>
                        <a:schemeClr val="dk1"/>
                      </a:solidFill>
                      <a:latin typeface="Cambria Math" panose="02040503050406030204" pitchFamily="18" charset="0"/>
                      <a:ea typeface="+mn-ea"/>
                      <a:cs typeface="+mn-cs"/>
                    </a:rPr>
                    <m:t>𝜆</m:t>
                  </m:r>
                </m:oMath>
              </a14:m>
              <a:r>
                <a:rPr lang="en-US" sz="2000" baseline="0">
                  <a:solidFill>
                    <a:schemeClr val="dk1"/>
                  </a:solidFill>
                  <a:latin typeface="Lucida Bright" panose="02040602050505020304" pitchFamily="18" charset="0"/>
                  <a:ea typeface="+mn-ea"/>
                  <a:cs typeface="+mn-cs"/>
                </a:rPr>
                <a:t> =48 customers/hour</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80 customers/hour</a:t>
              </a:r>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0" name="TextBox 9">
              <a:extLst>
                <a:ext uri="{FF2B5EF4-FFF2-40B4-BE49-F238E27FC236}">
                  <a16:creationId xmlns:a16="http://schemas.microsoft.com/office/drawing/2014/main" id="{A5C4C381-1EB7-451B-BA85-B80E36FA1C53}"/>
                </a:ext>
              </a:extLst>
            </xdr:cNvPr>
            <xdr:cNvSpPr txBox="1"/>
          </xdr:nvSpPr>
          <xdr:spPr>
            <a:xfrm>
              <a:off x="462643" y="1605642"/>
              <a:ext cx="8763000" cy="220435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Givens:</a:t>
              </a:r>
            </a:p>
            <a:p>
              <a:endParaRPr lang="en-US" sz="2000" baseline="0">
                <a:solidFill>
                  <a:schemeClr val="dk1"/>
                </a:solidFill>
                <a:latin typeface="Lucida Bright" panose="02040602050505020304" pitchFamily="18" charset="0"/>
                <a:ea typeface="+mn-ea"/>
                <a:cs typeface="+mn-cs"/>
              </a:endParaRPr>
            </a:p>
            <a:p>
              <a:r>
                <a:rPr lang="en-US" sz="2000" i="0" baseline="0">
                  <a:solidFill>
                    <a:schemeClr val="dk1"/>
                  </a:solidFill>
                  <a:latin typeface="Cambria Math" panose="02040503050406030204" pitchFamily="18" charset="0"/>
                  <a:ea typeface="+mn-ea"/>
                  <a:cs typeface="+mn-cs"/>
                </a:rPr>
                <a:t>M/M/2</a:t>
              </a:r>
            </a:p>
            <a:p>
              <a:endParaRPr lang="en-US" sz="2000" i="0" baseline="0">
                <a:solidFill>
                  <a:schemeClr val="dk1"/>
                </a:solidFill>
                <a:latin typeface="Cambria Math" panose="02040503050406030204" pitchFamily="18" charset="0"/>
                <a:ea typeface="+mn-ea"/>
                <a:cs typeface="+mn-cs"/>
              </a:endParaRPr>
            </a:p>
            <a:p>
              <a:r>
                <a:rPr lang="en-US" sz="2000" i="0" baseline="0">
                  <a:solidFill>
                    <a:schemeClr val="dk1"/>
                  </a:solidFill>
                  <a:latin typeface="Cambria Math" panose="02040503050406030204" pitchFamily="18" charset="0"/>
                  <a:ea typeface="+mn-ea"/>
                  <a:cs typeface="+mn-cs"/>
                </a:rPr>
                <a:t>𝜆</a:t>
              </a:r>
              <a:r>
                <a:rPr lang="en-US" sz="2000" baseline="0">
                  <a:solidFill>
                    <a:schemeClr val="dk1"/>
                  </a:solidFill>
                  <a:latin typeface="Lucida Bright" panose="02040602050505020304" pitchFamily="18" charset="0"/>
                  <a:ea typeface="+mn-ea"/>
                  <a:cs typeface="+mn-cs"/>
                </a:rPr>
                <a:t> =48 customers/hour</a:t>
              </a:r>
            </a:p>
            <a:p>
              <a:r>
                <a:rPr lang="el-GR" sz="2000" baseline="0">
                  <a:solidFill>
                    <a:schemeClr val="dk1"/>
                  </a:solidFill>
                  <a:latin typeface="Times New Roman" panose="02020603050405020304" pitchFamily="18" charset="0"/>
                  <a:ea typeface="+mn-ea"/>
                  <a:cs typeface="Times New Roman" panose="02020603050405020304" pitchFamily="18" charset="0"/>
                </a:rPr>
                <a:t>μ</a:t>
              </a:r>
              <a:r>
                <a:rPr lang="en-US" sz="2000" baseline="0">
                  <a:solidFill>
                    <a:schemeClr val="dk1"/>
                  </a:solidFill>
                  <a:latin typeface="Lucida Bright" panose="02040602050505020304" pitchFamily="18" charset="0"/>
                  <a:ea typeface="+mn-ea"/>
                  <a:cs typeface="Times New Roman" panose="02020603050405020304" pitchFamily="18" charset="0"/>
                </a:rPr>
                <a:t> = 80 customers/hour</a:t>
              </a:r>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0</xdr:col>
      <xdr:colOff>340179</xdr:colOff>
      <xdr:row>33</xdr:row>
      <xdr:rowOff>136070</xdr:rowOff>
    </xdr:from>
    <xdr:to>
      <xdr:col>7</xdr:col>
      <xdr:colOff>185736</xdr:colOff>
      <xdr:row>37</xdr:row>
      <xdr:rowOff>68035</xdr:rowOff>
    </xdr:to>
    <xdr:sp macro="" textlink="">
      <xdr:nvSpPr>
        <xdr:cNvPr id="11" name="Rounded Rectangle 6">
          <a:hlinkClick xmlns:r="http://schemas.openxmlformats.org/officeDocument/2006/relationships" r:id="rId3"/>
          <a:extLst>
            <a:ext uri="{FF2B5EF4-FFF2-40B4-BE49-F238E27FC236}">
              <a16:creationId xmlns:a16="http://schemas.microsoft.com/office/drawing/2014/main" id="{EF31CF19-CBD1-4DFC-A072-9028B1F67737}"/>
            </a:ext>
          </a:extLst>
        </xdr:cNvPr>
        <xdr:cNvSpPr/>
      </xdr:nvSpPr>
      <xdr:spPr>
        <a:xfrm>
          <a:off x="340179" y="6830784"/>
          <a:ext cx="4131807" cy="693965"/>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Single-Channel</a:t>
          </a:r>
          <a:r>
            <a:rPr lang="en-US" sz="2800" baseline="0">
              <a:solidFill>
                <a:srgbClr val="FFFF00"/>
              </a:solidFill>
            </a:rPr>
            <a:t> Calculator </a:t>
          </a:r>
          <a:endParaRPr lang="en-US" sz="2800">
            <a:solidFill>
              <a:srgbClr val="FFFF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492579</xdr:colOff>
      <xdr:row>11</xdr:row>
      <xdr:rowOff>92983</xdr:rowOff>
    </xdr:from>
    <xdr:to>
      <xdr:col>15</xdr:col>
      <xdr:colOff>108857</xdr:colOff>
      <xdr:row>24</xdr:row>
      <xdr:rowOff>95250</xdr:rowOff>
    </xdr:to>
    <xdr:sp macro="" textlink="">
      <xdr:nvSpPr>
        <xdr:cNvPr id="2" name="TextBox 1">
          <a:extLst>
            <a:ext uri="{FF2B5EF4-FFF2-40B4-BE49-F238E27FC236}">
              <a16:creationId xmlns:a16="http://schemas.microsoft.com/office/drawing/2014/main" id="{9868402E-B57E-4CDC-85FD-10C3A3BF6D8D}"/>
            </a:ext>
          </a:extLst>
        </xdr:cNvPr>
        <xdr:cNvSpPr txBox="1"/>
      </xdr:nvSpPr>
      <xdr:spPr>
        <a:xfrm>
          <a:off x="492579" y="2188483"/>
          <a:ext cx="9617528" cy="269648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Accommodating six customers at the service desk is important from the brand image perspective.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six customers will arrive during one hour?</a:t>
          </a:r>
        </a:p>
      </xdr:txBody>
    </xdr:sp>
    <xdr:clientData/>
  </xdr:twoCellAnchor>
  <xdr:twoCellAnchor>
    <xdr:from>
      <xdr:col>1</xdr:col>
      <xdr:colOff>544287</xdr:colOff>
      <xdr:row>3</xdr:row>
      <xdr:rowOff>27213</xdr:rowOff>
    </xdr:from>
    <xdr:to>
      <xdr:col>4</xdr:col>
      <xdr:colOff>349250</xdr:colOff>
      <xdr:row>9</xdr:row>
      <xdr:rowOff>15874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6A2DDAF-1648-4A7C-824D-0F89B6908C12}"/>
            </a:ext>
          </a:extLst>
        </xdr:cNvPr>
        <xdr:cNvSpPr/>
      </xdr:nvSpPr>
      <xdr:spPr>
        <a:xfrm>
          <a:off x="1147537" y="598713"/>
          <a:ext cx="1614713" cy="113166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16</xdr:col>
      <xdr:colOff>32658</xdr:colOff>
      <xdr:row>10</xdr:row>
      <xdr:rowOff>106135</xdr:rowOff>
    </xdr:from>
    <xdr:to>
      <xdr:col>16</xdr:col>
      <xdr:colOff>32658</xdr:colOff>
      <xdr:row>40</xdr:row>
      <xdr:rowOff>285749</xdr:rowOff>
    </xdr:to>
    <xdr:cxnSp macro="">
      <xdr:nvCxnSpPr>
        <xdr:cNvPr id="4" name="Straight Connector 3">
          <a:extLst>
            <a:ext uri="{FF2B5EF4-FFF2-40B4-BE49-F238E27FC236}">
              <a16:creationId xmlns:a16="http://schemas.microsoft.com/office/drawing/2014/main" id="{58212AC1-D2EE-4F08-8DA9-C69206772F64}"/>
            </a:ext>
          </a:extLst>
        </xdr:cNvPr>
        <xdr:cNvCxnSpPr/>
      </xdr:nvCxnSpPr>
      <xdr:spPr>
        <a:xfrm>
          <a:off x="10659837" y="2011135"/>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392341</xdr:colOff>
      <xdr:row>3</xdr:row>
      <xdr:rowOff>190499</xdr:rowOff>
    </xdr:from>
    <xdr:to>
      <xdr:col>14</xdr:col>
      <xdr:colOff>582839</xdr:colOff>
      <xdr:row>8</xdr:row>
      <xdr:rowOff>40821</xdr:rowOff>
    </xdr:to>
    <xdr:sp macro="" textlink="">
      <xdr:nvSpPr>
        <xdr:cNvPr id="5" name="Rounded Rectangle 1">
          <a:extLst>
            <a:ext uri="{FF2B5EF4-FFF2-40B4-BE49-F238E27FC236}">
              <a16:creationId xmlns:a16="http://schemas.microsoft.com/office/drawing/2014/main" id="{33AEF5AE-BF39-41C9-BE61-00B11F01A467}"/>
            </a:ext>
          </a:extLst>
        </xdr:cNvPr>
        <xdr:cNvSpPr/>
      </xdr:nvSpPr>
      <xdr:spPr>
        <a:xfrm>
          <a:off x="3408591" y="761999"/>
          <a:ext cx="6461123"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tx2">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340178</xdr:colOff>
      <xdr:row>4</xdr:row>
      <xdr:rowOff>40821</xdr:rowOff>
    </xdr:from>
    <xdr:to>
      <xdr:col>23</xdr:col>
      <xdr:colOff>544285</xdr:colOff>
      <xdr:row>8</xdr:row>
      <xdr:rowOff>94796</xdr:rowOff>
    </xdr:to>
    <xdr:sp macro="" textlink="">
      <xdr:nvSpPr>
        <xdr:cNvPr id="7" name="Rounded Rectangle 6">
          <a:extLst>
            <a:ext uri="{FF2B5EF4-FFF2-40B4-BE49-F238E27FC236}">
              <a16:creationId xmlns:a16="http://schemas.microsoft.com/office/drawing/2014/main" id="{E759D391-E80D-43D8-AE99-DC491288BE3C}"/>
            </a:ext>
          </a:extLst>
        </xdr:cNvPr>
        <xdr:cNvSpPr/>
      </xdr:nvSpPr>
      <xdr:spPr>
        <a:xfrm>
          <a:off x="10967357" y="802821"/>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14</xdr:col>
      <xdr:colOff>40821</xdr:colOff>
      <xdr:row>20</xdr:row>
      <xdr:rowOff>176892</xdr:rowOff>
    </xdr:to>
    <xdr:sp macro="" textlink="">
      <xdr:nvSpPr>
        <xdr:cNvPr id="2" name="TextBox 1">
          <a:extLst>
            <a:ext uri="{FF2B5EF4-FFF2-40B4-BE49-F238E27FC236}">
              <a16:creationId xmlns:a16="http://schemas.microsoft.com/office/drawing/2014/main" id="{179EE275-0E35-42FB-8054-B7ACEA71DFCA}"/>
            </a:ext>
          </a:extLst>
        </xdr:cNvPr>
        <xdr:cNvSpPr txBox="1"/>
      </xdr:nvSpPr>
      <xdr:spPr>
        <a:xfrm>
          <a:off x="394607" y="2272394"/>
          <a:ext cx="9035143"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more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BBBED65-C716-4D5D-A0D6-F8CC2EAF944D}"/>
            </a:ext>
          </a:extLst>
        </xdr:cNvPr>
        <xdr:cNvSpPr/>
      </xdr:nvSpPr>
      <xdr:spPr>
        <a:xfrm>
          <a:off x="786494" y="639536"/>
          <a:ext cx="1287235"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604158</xdr:colOff>
      <xdr:row>9</xdr:row>
      <xdr:rowOff>38100</xdr:rowOff>
    </xdr:from>
    <xdr:to>
      <xdr:col>14</xdr:col>
      <xdr:colOff>604158</xdr:colOff>
      <xdr:row>40</xdr:row>
      <xdr:rowOff>27214</xdr:rowOff>
    </xdr:to>
    <xdr:cxnSp macro="">
      <xdr:nvCxnSpPr>
        <xdr:cNvPr id="4" name="Straight Connector 3">
          <a:extLst>
            <a:ext uri="{FF2B5EF4-FFF2-40B4-BE49-F238E27FC236}">
              <a16:creationId xmlns:a16="http://schemas.microsoft.com/office/drawing/2014/main" id="{C5C5C15C-E957-481B-B9FE-88F71D7570D8}"/>
            </a:ext>
          </a:extLst>
        </xdr:cNvPr>
        <xdr:cNvCxnSpPr/>
      </xdr:nvCxnSpPr>
      <xdr:spPr>
        <a:xfrm>
          <a:off x="9993087" y="1752600"/>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560FCF69-7BEA-45E1-9B19-CD8FB804F73F}"/>
            </a:ext>
          </a:extLst>
        </xdr:cNvPr>
        <xdr:cNvSpPr/>
      </xdr:nvSpPr>
      <xdr:spPr>
        <a:xfrm>
          <a:off x="2628900" y="748393"/>
          <a:ext cx="6577694"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15</xdr:col>
      <xdr:colOff>557893</xdr:colOff>
      <xdr:row>4</xdr:row>
      <xdr:rowOff>40822</xdr:rowOff>
    </xdr:from>
    <xdr:to>
      <xdr:col>23</xdr:col>
      <xdr:colOff>136071</xdr:colOff>
      <xdr:row>8</xdr:row>
      <xdr:rowOff>94797</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D22C29CE-8860-4F2F-9034-CCFD7DBE9F90}"/>
            </a:ext>
          </a:extLst>
        </xdr:cNvPr>
        <xdr:cNvSpPr/>
      </xdr:nvSpPr>
      <xdr:spPr>
        <a:xfrm>
          <a:off x="10559143" y="802822"/>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89899</xdr:colOff>
      <xdr:row>3</xdr:row>
      <xdr:rowOff>25852</xdr:rowOff>
    </xdr:from>
    <xdr:to>
      <xdr:col>25</xdr:col>
      <xdr:colOff>247741</xdr:colOff>
      <xdr:row>9</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28899" y="58147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Test 4 </a:t>
          </a:r>
          <a:r>
            <a:rPr lang="en-US" sz="4000" b="1" baseline="0">
              <a:solidFill>
                <a:schemeClr val="accent3">
                  <a:lumMod val="50000"/>
                </a:schemeClr>
              </a:solidFill>
              <a:latin typeface="Lucida Bright" panose="02040602050505020304" pitchFamily="18" charset="0"/>
            </a:rPr>
            <a:t>- 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295272</xdr:colOff>
      <xdr:row>41</xdr:row>
      <xdr:rowOff>180975</xdr:rowOff>
    </xdr:from>
    <xdr:to>
      <xdr:col>26</xdr:col>
      <xdr:colOff>460375</xdr:colOff>
      <xdr:row>46</xdr:row>
      <xdr:rowOff>99332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1757022" y="7975600"/>
          <a:ext cx="438785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241300</xdr:colOff>
      <xdr:row>22</xdr:row>
      <xdr:rowOff>27212</xdr:rowOff>
    </xdr:from>
    <xdr:to>
      <xdr:col>26</xdr:col>
      <xdr:colOff>485322</xdr:colOff>
      <xdr:row>26</xdr:row>
      <xdr:rowOff>130625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1703050" y="42023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224515</xdr:colOff>
      <xdr:row>28</xdr:row>
      <xdr:rowOff>97063</xdr:rowOff>
    </xdr:from>
    <xdr:to>
      <xdr:col>26</xdr:col>
      <xdr:colOff>468537</xdr:colOff>
      <xdr:row>33</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1686265" y="5415188"/>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356507</xdr:colOff>
      <xdr:row>2</xdr:row>
      <xdr:rowOff>99786</xdr:rowOff>
    </xdr:from>
    <xdr:to>
      <xdr:col>5</xdr:col>
      <xdr:colOff>333375</xdr:colOff>
      <xdr:row>9</xdr:row>
      <xdr:rowOff>12065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1563007" y="464911"/>
          <a:ext cx="1786618"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220889</xdr:colOff>
      <xdr:row>35</xdr:row>
      <xdr:rowOff>56245</xdr:rowOff>
    </xdr:from>
    <xdr:to>
      <xdr:col>26</xdr:col>
      <xdr:colOff>445861</xdr:colOff>
      <xdr:row>39</xdr:row>
      <xdr:rowOff>159658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1682639" y="6707870"/>
          <a:ext cx="44477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204379</xdr:colOff>
      <xdr:row>15</xdr:row>
      <xdr:rowOff>134350</xdr:rowOff>
    </xdr:from>
    <xdr:to>
      <xdr:col>26</xdr:col>
      <xdr:colOff>429351</xdr:colOff>
      <xdr:row>20</xdr:row>
      <xdr:rowOff>54883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1666129" y="2975975"/>
          <a:ext cx="444772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264160</xdr:colOff>
      <xdr:row>3</xdr:row>
      <xdr:rowOff>134620</xdr:rowOff>
    </xdr:from>
    <xdr:to>
      <xdr:col>3</xdr:col>
      <xdr:colOff>174171</xdr:colOff>
      <xdr:row>8</xdr:row>
      <xdr:rowOff>110067</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E6FCA487-91D8-4BCB-B9C9-69EFB66AC3E5}"/>
            </a:ext>
          </a:extLst>
        </xdr:cNvPr>
        <xdr:cNvSpPr/>
      </xdr:nvSpPr>
      <xdr:spPr>
        <a:xfrm>
          <a:off x="854710" y="706120"/>
          <a:ext cx="1091111" cy="927947"/>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Back</a:t>
          </a:r>
        </a:p>
      </xdr:txBody>
    </xdr:sp>
    <xdr:clientData/>
  </xdr:twoCellAnchor>
  <xdr:twoCellAnchor>
    <xdr:from>
      <xdr:col>11</xdr:col>
      <xdr:colOff>952500</xdr:colOff>
      <xdr:row>2</xdr:row>
      <xdr:rowOff>105834</xdr:rowOff>
    </xdr:from>
    <xdr:to>
      <xdr:col>15</xdr:col>
      <xdr:colOff>148167</xdr:colOff>
      <xdr:row>5</xdr:row>
      <xdr:rowOff>146982</xdr:rowOff>
    </xdr:to>
    <xdr:sp macro="" textlink="">
      <xdr:nvSpPr>
        <xdr:cNvPr id="3" name="Speech Bubble: Rectangle 2">
          <a:extLst>
            <a:ext uri="{FF2B5EF4-FFF2-40B4-BE49-F238E27FC236}">
              <a16:creationId xmlns:a16="http://schemas.microsoft.com/office/drawing/2014/main" id="{8399B02D-CD22-4A1F-96D4-87AE1EB78827}"/>
            </a:ext>
          </a:extLst>
        </xdr:cNvPr>
        <xdr:cNvSpPr/>
      </xdr:nvSpPr>
      <xdr:spPr>
        <a:xfrm>
          <a:off x="10706100" y="486834"/>
          <a:ext cx="1929342"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Given in the problem. You need to enter these values (45 and 60)</a:t>
          </a:r>
        </a:p>
      </xdr:txBody>
    </xdr:sp>
    <xdr:clientData/>
  </xdr:twoCellAnchor>
  <xdr:twoCellAnchor>
    <xdr:from>
      <xdr:col>12</xdr:col>
      <xdr:colOff>4233</xdr:colOff>
      <xdr:row>17</xdr:row>
      <xdr:rowOff>88901</xdr:rowOff>
    </xdr:from>
    <xdr:to>
      <xdr:col>15</xdr:col>
      <xdr:colOff>162983</xdr:colOff>
      <xdr:row>20</xdr:row>
      <xdr:rowOff>130049</xdr:rowOff>
    </xdr:to>
    <xdr:sp macro="" textlink="">
      <xdr:nvSpPr>
        <xdr:cNvPr id="4" name="Speech Bubble: Rectangle 3">
          <a:extLst>
            <a:ext uri="{FF2B5EF4-FFF2-40B4-BE49-F238E27FC236}">
              <a16:creationId xmlns:a16="http://schemas.microsoft.com/office/drawing/2014/main" id="{90F0086C-01BF-4093-9F82-FF50387D7FAF}"/>
            </a:ext>
          </a:extLst>
        </xdr:cNvPr>
        <xdr:cNvSpPr/>
      </xdr:nvSpPr>
      <xdr:spPr>
        <a:xfrm>
          <a:off x="10719858" y="3536951"/>
          <a:ext cx="1930400" cy="612648"/>
        </a:xfrm>
        <a:prstGeom prst="wedgeRectCallout">
          <a:avLst>
            <a:gd name="adj1" fmla="val -121224"/>
            <a:gd name="adj2" fmla="val 2732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is the value of L that you need to use in the single line equation in the problem.</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E2E3496D-6373-47E4-BE97-4F8605890E60}"/>
            </a:ext>
          </a:extLst>
        </xdr:cNvPr>
        <xdr:cNvSpPr/>
      </xdr:nvSpPr>
      <xdr:spPr>
        <a:xfrm>
          <a:off x="358987" y="241300"/>
          <a:ext cx="859367" cy="75438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73F1029A-7BE3-4367-98BA-3D3AD2A4CA40}"/>
            </a:ext>
          </a:extLst>
        </xdr:cNvPr>
        <xdr:cNvSpPr/>
      </xdr:nvSpPr>
      <xdr:spPr>
        <a:xfrm>
          <a:off x="10570845" y="1562100"/>
          <a:ext cx="1146810" cy="2743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7</xdr:col>
      <xdr:colOff>1501140</xdr:colOff>
      <xdr:row>10</xdr:row>
      <xdr:rowOff>83820</xdr:rowOff>
    </xdr:from>
    <xdr:to>
      <xdr:col>8</xdr:col>
      <xdr:colOff>746760</xdr:colOff>
      <xdr:row>10</xdr:row>
      <xdr:rowOff>83820</xdr:rowOff>
    </xdr:to>
    <xdr:cxnSp macro="">
      <xdr:nvCxnSpPr>
        <xdr:cNvPr id="4" name="Straight Arrow Connector 3">
          <a:extLst>
            <a:ext uri="{FF2B5EF4-FFF2-40B4-BE49-F238E27FC236}">
              <a16:creationId xmlns:a16="http://schemas.microsoft.com/office/drawing/2014/main" id="{F7F380AF-FBF8-437E-9D75-E1BA56F9D52A}"/>
            </a:ext>
          </a:extLst>
        </xdr:cNvPr>
        <xdr:cNvCxnSpPr/>
      </xdr:nvCxnSpPr>
      <xdr:spPr>
        <a:xfrm flipV="1">
          <a:off x="5634990" y="2026920"/>
          <a:ext cx="238887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C526E831-E323-4FC5-893D-337210A2556C}"/>
            </a:ext>
          </a:extLst>
        </xdr:cNvPr>
        <xdr:cNvSpPr/>
      </xdr:nvSpPr>
      <xdr:spPr>
        <a:xfrm>
          <a:off x="358987" y="233680"/>
          <a:ext cx="897467" cy="72390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3268A330-E1BE-4368-80C5-6A39FC01AA73}"/>
            </a:ext>
          </a:extLst>
        </xdr:cNvPr>
        <xdr:cNvSpPr/>
      </xdr:nvSpPr>
      <xdr:spPr>
        <a:xfrm>
          <a:off x="10896600" y="1501140"/>
          <a:ext cx="1165860" cy="26670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7</xdr:col>
      <xdr:colOff>1501140</xdr:colOff>
      <xdr:row>10</xdr:row>
      <xdr:rowOff>83820</xdr:rowOff>
    </xdr:from>
    <xdr:to>
      <xdr:col>8</xdr:col>
      <xdr:colOff>746760</xdr:colOff>
      <xdr:row>10</xdr:row>
      <xdr:rowOff>83820</xdr:rowOff>
    </xdr:to>
    <xdr:cxnSp macro="">
      <xdr:nvCxnSpPr>
        <xdr:cNvPr id="4" name="Straight Arrow Connector 3">
          <a:extLst>
            <a:ext uri="{FF2B5EF4-FFF2-40B4-BE49-F238E27FC236}">
              <a16:creationId xmlns:a16="http://schemas.microsoft.com/office/drawing/2014/main" id="{65A3F792-B34B-46E4-A8BA-7540904155E6}"/>
            </a:ext>
          </a:extLst>
        </xdr:cNvPr>
        <xdr:cNvCxnSpPr/>
      </xdr:nvCxnSpPr>
      <xdr:spPr>
        <a:xfrm flipV="1">
          <a:off x="5768340" y="1950720"/>
          <a:ext cx="249174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245534</xdr:colOff>
      <xdr:row>27</xdr:row>
      <xdr:rowOff>84668</xdr:rowOff>
    </xdr:from>
    <xdr:to>
      <xdr:col>13</xdr:col>
      <xdr:colOff>142875</xdr:colOff>
      <xdr:row>30</xdr:row>
      <xdr:rowOff>152401</xdr:rowOff>
    </xdr:to>
    <xdr:sp macro="" textlink="">
      <xdr:nvSpPr>
        <xdr:cNvPr id="5" name="TextBox 4">
          <a:extLst>
            <a:ext uri="{FF2B5EF4-FFF2-40B4-BE49-F238E27FC236}">
              <a16:creationId xmlns:a16="http://schemas.microsoft.com/office/drawing/2014/main" id="{5E7CBC02-AA78-4071-850E-982860BD4ADA}"/>
            </a:ext>
          </a:extLst>
        </xdr:cNvPr>
        <xdr:cNvSpPr txBox="1"/>
      </xdr:nvSpPr>
      <xdr:spPr>
        <a:xfrm>
          <a:off x="9732434" y="5281508"/>
          <a:ext cx="1017481" cy="662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Select</a:t>
          </a:r>
          <a:r>
            <a:rPr lang="en-US" sz="1000" baseline="0"/>
            <a:t> from the Po Table and enter here</a:t>
          </a:r>
          <a:endParaRPr lang="en-US" sz="1000"/>
        </a:p>
      </xdr:txBody>
    </xdr:sp>
    <xdr:clientData/>
  </xdr:twoCellAnchor>
  <xdr:twoCellAnchor>
    <xdr:from>
      <xdr:col>10</xdr:col>
      <xdr:colOff>19050</xdr:colOff>
      <xdr:row>19</xdr:row>
      <xdr:rowOff>152400</xdr:rowOff>
    </xdr:from>
    <xdr:to>
      <xdr:col>15</xdr:col>
      <xdr:colOff>123825</xdr:colOff>
      <xdr:row>23</xdr:row>
      <xdr:rowOff>104775</xdr:rowOff>
    </xdr:to>
    <xdr:cxnSp macro="">
      <xdr:nvCxnSpPr>
        <xdr:cNvPr id="6" name="Straight Arrow Connector 5">
          <a:extLst>
            <a:ext uri="{FF2B5EF4-FFF2-40B4-BE49-F238E27FC236}">
              <a16:creationId xmlns:a16="http://schemas.microsoft.com/office/drawing/2014/main" id="{376B79C5-FA8A-49AE-A2BE-16D61A58435C}"/>
            </a:ext>
          </a:extLst>
        </xdr:cNvPr>
        <xdr:cNvCxnSpPr/>
      </xdr:nvCxnSpPr>
      <xdr:spPr>
        <a:xfrm flipH="1" flipV="1">
          <a:off x="8896350" y="3741420"/>
          <a:ext cx="2726055" cy="76771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171450</xdr:colOff>
      <xdr:row>14</xdr:row>
      <xdr:rowOff>9524</xdr:rowOff>
    </xdr:from>
    <xdr:to>
      <xdr:col>14</xdr:col>
      <xdr:colOff>19050</xdr:colOff>
      <xdr:row>23</xdr:row>
      <xdr:rowOff>104774</xdr:rowOff>
    </xdr:to>
    <xdr:cxnSp macro="">
      <xdr:nvCxnSpPr>
        <xdr:cNvPr id="7" name="Connector: Elbow 6">
          <a:extLst>
            <a:ext uri="{FF2B5EF4-FFF2-40B4-BE49-F238E27FC236}">
              <a16:creationId xmlns:a16="http://schemas.microsoft.com/office/drawing/2014/main" id="{22366B28-D0EE-403B-9358-4259DC76A29B}"/>
            </a:ext>
          </a:extLst>
        </xdr:cNvPr>
        <xdr:cNvCxnSpPr/>
      </xdr:nvCxnSpPr>
      <xdr:spPr>
        <a:xfrm rot="16200000" flipH="1">
          <a:off x="9725025" y="3326129"/>
          <a:ext cx="1901190" cy="464820"/>
        </a:xfrm>
        <a:prstGeom prst="bentConnector3">
          <a:avLst>
            <a:gd name="adj1" fmla="val 100244"/>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402166</xdr:colOff>
      <xdr:row>9</xdr:row>
      <xdr:rowOff>10584</xdr:rowOff>
    </xdr:from>
    <xdr:to>
      <xdr:col>6</xdr:col>
      <xdr:colOff>264583</xdr:colOff>
      <xdr:row>12</xdr:row>
      <xdr:rowOff>169334</xdr:rowOff>
    </xdr:to>
    <xdr:sp macro="" textlink="">
      <xdr:nvSpPr>
        <xdr:cNvPr id="8" name="TextBox 7">
          <a:extLst>
            <a:ext uri="{FF2B5EF4-FFF2-40B4-BE49-F238E27FC236}">
              <a16:creationId xmlns:a16="http://schemas.microsoft.com/office/drawing/2014/main" id="{ED714968-3176-48E6-9D1C-2A145101B0E1}"/>
            </a:ext>
          </a:extLst>
        </xdr:cNvPr>
        <xdr:cNvSpPr txBox="1"/>
      </xdr:nvSpPr>
      <xdr:spPr>
        <a:xfrm>
          <a:off x="1011766" y="1694604"/>
          <a:ext cx="2910417" cy="707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1. Enter the Arrival Rate and the Service Rate</a:t>
          </a:r>
          <a:endParaRPr lang="en-US" sz="1100"/>
        </a:p>
      </xdr:txBody>
    </xdr:sp>
    <xdr:clientData/>
  </xdr:twoCellAnchor>
  <xdr:twoCellAnchor>
    <xdr:from>
      <xdr:col>10</xdr:col>
      <xdr:colOff>412749</xdr:colOff>
      <xdr:row>1</xdr:row>
      <xdr:rowOff>116417</xdr:rowOff>
    </xdr:from>
    <xdr:to>
      <xdr:col>16</xdr:col>
      <xdr:colOff>95249</xdr:colOff>
      <xdr:row>7</xdr:row>
      <xdr:rowOff>31750</xdr:rowOff>
    </xdr:to>
    <xdr:sp macro="" textlink="">
      <xdr:nvSpPr>
        <xdr:cNvPr id="9" name="TextBox 8">
          <a:extLst>
            <a:ext uri="{FF2B5EF4-FFF2-40B4-BE49-F238E27FC236}">
              <a16:creationId xmlns:a16="http://schemas.microsoft.com/office/drawing/2014/main" id="{8B9AA45A-546D-4A1E-B935-8992606D262B}"/>
            </a:ext>
          </a:extLst>
        </xdr:cNvPr>
        <xdr:cNvSpPr txBox="1"/>
      </xdr:nvSpPr>
      <xdr:spPr>
        <a:xfrm>
          <a:off x="9290049" y="299297"/>
          <a:ext cx="2913380" cy="1050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2. Take this ratio (0.7500) and look at the corresponding value (0.4545)</a:t>
          </a:r>
          <a:endParaRPr lang="en-US" sz="1100"/>
        </a:p>
      </xdr:txBody>
    </xdr:sp>
    <xdr:clientData/>
  </xdr:twoCellAnchor>
  <xdr:twoCellAnchor>
    <xdr:from>
      <xdr:col>16</xdr:col>
      <xdr:colOff>78316</xdr:colOff>
      <xdr:row>21</xdr:row>
      <xdr:rowOff>162983</xdr:rowOff>
    </xdr:from>
    <xdr:to>
      <xdr:col>19</xdr:col>
      <xdr:colOff>550333</xdr:colOff>
      <xdr:row>25</xdr:row>
      <xdr:rowOff>74083</xdr:rowOff>
    </xdr:to>
    <xdr:sp macro="" textlink="">
      <xdr:nvSpPr>
        <xdr:cNvPr id="10" name="TextBox 9">
          <a:extLst>
            <a:ext uri="{FF2B5EF4-FFF2-40B4-BE49-F238E27FC236}">
              <a16:creationId xmlns:a16="http://schemas.microsoft.com/office/drawing/2014/main" id="{942946B3-5EFE-4050-9E04-D76DD53AC074}"/>
            </a:ext>
          </a:extLst>
        </xdr:cNvPr>
        <xdr:cNvSpPr txBox="1"/>
      </xdr:nvSpPr>
      <xdr:spPr>
        <a:xfrm>
          <a:off x="12186496" y="4171103"/>
          <a:ext cx="2300817" cy="70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20</xdr:col>
      <xdr:colOff>516467</xdr:colOff>
      <xdr:row>42</xdr:row>
      <xdr:rowOff>40216</xdr:rowOff>
    </xdr:from>
    <xdr:to>
      <xdr:col>24</xdr:col>
      <xdr:colOff>395817</xdr:colOff>
      <xdr:row>45</xdr:row>
      <xdr:rowOff>184149</xdr:rowOff>
    </xdr:to>
    <xdr:sp macro="" textlink="">
      <xdr:nvSpPr>
        <xdr:cNvPr id="11" name="TextBox 10">
          <a:extLst>
            <a:ext uri="{FF2B5EF4-FFF2-40B4-BE49-F238E27FC236}">
              <a16:creationId xmlns:a16="http://schemas.microsoft.com/office/drawing/2014/main" id="{BF036677-9E26-4986-A6A1-C5C77D372488}"/>
            </a:ext>
          </a:extLst>
        </xdr:cNvPr>
        <xdr:cNvSpPr txBox="1"/>
      </xdr:nvSpPr>
      <xdr:spPr>
        <a:xfrm>
          <a:off x="15063047" y="8170756"/>
          <a:ext cx="2317750" cy="69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3. Plug it in in the Po cell</a:t>
          </a:r>
          <a:endParaRPr lang="en-US" sz="1100"/>
        </a:p>
      </xdr:txBody>
    </xdr:sp>
    <xdr:clientData/>
  </xdr:twoCellAnchor>
  <xdr:twoCellAnchor>
    <xdr:from>
      <xdr:col>0</xdr:col>
      <xdr:colOff>328083</xdr:colOff>
      <xdr:row>16</xdr:row>
      <xdr:rowOff>52916</xdr:rowOff>
    </xdr:from>
    <xdr:to>
      <xdr:col>5</xdr:col>
      <xdr:colOff>190500</xdr:colOff>
      <xdr:row>21</xdr:row>
      <xdr:rowOff>31750</xdr:rowOff>
    </xdr:to>
    <xdr:sp macro="" textlink="">
      <xdr:nvSpPr>
        <xdr:cNvPr id="12" name="TextBox 11">
          <a:extLst>
            <a:ext uri="{FF2B5EF4-FFF2-40B4-BE49-F238E27FC236}">
              <a16:creationId xmlns:a16="http://schemas.microsoft.com/office/drawing/2014/main" id="{6B546987-1124-44C2-BE2B-A34BE2F84248}"/>
            </a:ext>
          </a:extLst>
        </xdr:cNvPr>
        <xdr:cNvSpPr txBox="1"/>
      </xdr:nvSpPr>
      <xdr:spPr>
        <a:xfrm>
          <a:off x="328083" y="3055196"/>
          <a:ext cx="2910417" cy="984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two</a:t>
          </a:r>
          <a:r>
            <a:rPr lang="en-US" sz="1100" baseline="0"/>
            <a:t> channel configuration:</a:t>
          </a:r>
        </a:p>
        <a:p>
          <a:endParaRPr lang="en-US" sz="1100" baseline="0"/>
        </a:p>
        <a:p>
          <a:r>
            <a:rPr lang="en-US" sz="1100" baseline="0"/>
            <a:t>4. Use the 0.8727 value of L in your two-channel equation</a:t>
          </a:r>
          <a:endParaRPr lang="en-US" sz="1100"/>
        </a:p>
      </xdr:txBody>
    </xdr:sp>
    <xdr:clientData/>
  </xdr:twoCellAnchor>
  <xdr:twoCellAnchor>
    <xdr:from>
      <xdr:col>4</xdr:col>
      <xdr:colOff>444500</xdr:colOff>
      <xdr:row>19</xdr:row>
      <xdr:rowOff>42333</xdr:rowOff>
    </xdr:from>
    <xdr:to>
      <xdr:col>8</xdr:col>
      <xdr:colOff>687917</xdr:colOff>
      <xdr:row>23</xdr:row>
      <xdr:rowOff>63501</xdr:rowOff>
    </xdr:to>
    <xdr:cxnSp macro="">
      <xdr:nvCxnSpPr>
        <xdr:cNvPr id="13" name="Straight Arrow Connector 12">
          <a:extLst>
            <a:ext uri="{FF2B5EF4-FFF2-40B4-BE49-F238E27FC236}">
              <a16:creationId xmlns:a16="http://schemas.microsoft.com/office/drawing/2014/main" id="{3F28AFA4-3A2D-4DD3-8583-8D8F5A00EABA}"/>
            </a:ext>
          </a:extLst>
        </xdr:cNvPr>
        <xdr:cNvCxnSpPr/>
      </xdr:nvCxnSpPr>
      <xdr:spPr>
        <a:xfrm>
          <a:off x="2882900" y="3631353"/>
          <a:ext cx="5318337" cy="836508"/>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292099</xdr:colOff>
      <xdr:row>23</xdr:row>
      <xdr:rowOff>137584</xdr:rowOff>
    </xdr:from>
    <xdr:to>
      <xdr:col>5</xdr:col>
      <xdr:colOff>154516</xdr:colOff>
      <xdr:row>27</xdr:row>
      <xdr:rowOff>76201</xdr:rowOff>
    </xdr:to>
    <xdr:sp macro="" textlink="">
      <xdr:nvSpPr>
        <xdr:cNvPr id="14" name="TextBox 13">
          <a:extLst>
            <a:ext uri="{FF2B5EF4-FFF2-40B4-BE49-F238E27FC236}">
              <a16:creationId xmlns:a16="http://schemas.microsoft.com/office/drawing/2014/main" id="{954CD48C-9E79-4E9E-A1D2-D86680C601DB}"/>
            </a:ext>
          </a:extLst>
        </xdr:cNvPr>
        <xdr:cNvSpPr txBox="1"/>
      </xdr:nvSpPr>
      <xdr:spPr>
        <a:xfrm>
          <a:off x="292099" y="4582584"/>
          <a:ext cx="2910417" cy="71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t>
          </a:r>
          <a:r>
            <a:rPr lang="en-US" sz="1100" baseline="0"/>
            <a:t> =2 =16/(2*20) =0.4</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358987</xdr:colOff>
      <xdr:row>1</xdr:row>
      <xdr:rowOff>50800</xdr:rowOff>
    </xdr:from>
    <xdr:to>
      <xdr:col>2</xdr:col>
      <xdr:colOff>37254</xdr:colOff>
      <xdr:row>5</xdr:row>
      <xdr:rowOff>43180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416EB5C3-5131-4104-A0C8-347D0F67E9E8}"/>
            </a:ext>
          </a:extLst>
        </xdr:cNvPr>
        <xdr:cNvSpPr/>
      </xdr:nvSpPr>
      <xdr:spPr>
        <a:xfrm>
          <a:off x="358987" y="241300"/>
          <a:ext cx="859367" cy="754380"/>
        </a:xfrm>
        <a:prstGeom prst="leftArrow">
          <a:avLst/>
        </a:prstGeom>
        <a:solidFill>
          <a:schemeClr val="accent3">
            <a:lumMod val="50000"/>
          </a:schemeClr>
        </a:solidFill>
        <a:effectLst>
          <a:outerShdw blurRad="50800" dist="50800" dir="5400000" algn="ctr" rotWithShape="0">
            <a:schemeClr val="bg1"/>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14</xdr:col>
      <xdr:colOff>7620</xdr:colOff>
      <xdr:row>8</xdr:row>
      <xdr:rowOff>0</xdr:rowOff>
    </xdr:from>
    <xdr:to>
      <xdr:col>15</xdr:col>
      <xdr:colOff>563880</xdr:colOff>
      <xdr:row>9</xdr:row>
      <xdr:rowOff>83820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84C6EAA4-06AE-41A7-B700-95C0927C9D6F}"/>
            </a:ext>
          </a:extLst>
        </xdr:cNvPr>
        <xdr:cNvSpPr/>
      </xdr:nvSpPr>
      <xdr:spPr>
        <a:xfrm>
          <a:off x="10570845" y="1562100"/>
          <a:ext cx="1146810" cy="2743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solidFill>
                <a:schemeClr val="accent2">
                  <a:lumMod val="50000"/>
                </a:schemeClr>
              </a:solidFill>
            </a:rPr>
            <a:t>Po</a:t>
          </a:r>
          <a:r>
            <a:rPr lang="en-US" sz="1600" b="1" baseline="0">
              <a:solidFill>
                <a:schemeClr val="accent2">
                  <a:lumMod val="50000"/>
                </a:schemeClr>
              </a:solidFill>
            </a:rPr>
            <a:t> Table</a:t>
          </a:r>
          <a:endParaRPr lang="en-US" sz="1600" b="1">
            <a:solidFill>
              <a:schemeClr val="accent2">
                <a:lumMod val="50000"/>
              </a:schemeClr>
            </a:solidFill>
          </a:endParaRPr>
        </a:p>
      </xdr:txBody>
    </xdr:sp>
    <xdr:clientData/>
  </xdr:twoCellAnchor>
  <xdr:twoCellAnchor>
    <xdr:from>
      <xdr:col>11</xdr:col>
      <xdr:colOff>245534</xdr:colOff>
      <xdr:row>27</xdr:row>
      <xdr:rowOff>84668</xdr:rowOff>
    </xdr:from>
    <xdr:to>
      <xdr:col>13</xdr:col>
      <xdr:colOff>142875</xdr:colOff>
      <xdr:row>30</xdr:row>
      <xdr:rowOff>152401</xdr:rowOff>
    </xdr:to>
    <xdr:sp macro="" textlink="">
      <xdr:nvSpPr>
        <xdr:cNvPr id="5" name="TextBox 4">
          <a:extLst>
            <a:ext uri="{FF2B5EF4-FFF2-40B4-BE49-F238E27FC236}">
              <a16:creationId xmlns:a16="http://schemas.microsoft.com/office/drawing/2014/main" id="{EF5CC27F-BCB0-4EEF-AB05-DDCF3ADFD15F}"/>
            </a:ext>
          </a:extLst>
        </xdr:cNvPr>
        <xdr:cNvSpPr txBox="1"/>
      </xdr:nvSpPr>
      <xdr:spPr>
        <a:xfrm>
          <a:off x="9446684" y="5447243"/>
          <a:ext cx="983191" cy="667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t>Select</a:t>
          </a:r>
          <a:r>
            <a:rPr lang="en-US" sz="1000" baseline="0"/>
            <a:t> from the Po Table and enter here</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6DBDC1CC-9397-405B-940C-59FFA7D4880D}"/>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11</xdr:col>
      <xdr:colOff>1042309</xdr:colOff>
      <xdr:row>8</xdr:row>
      <xdr:rowOff>62593</xdr:rowOff>
    </xdr:from>
    <xdr:to>
      <xdr:col>11</xdr:col>
      <xdr:colOff>1042309</xdr:colOff>
      <xdr:row>39</xdr:row>
      <xdr:rowOff>201386</xdr:rowOff>
    </xdr:to>
    <xdr:cxnSp macro="">
      <xdr:nvCxnSpPr>
        <xdr:cNvPr id="4" name="Straight Connector 3">
          <a:extLst>
            <a:ext uri="{FF2B5EF4-FFF2-40B4-BE49-F238E27FC236}">
              <a16:creationId xmlns:a16="http://schemas.microsoft.com/office/drawing/2014/main" id="{D163DF03-5864-4F14-B427-25BDD685B2F4}"/>
            </a:ext>
          </a:extLst>
        </xdr:cNvPr>
        <xdr:cNvCxnSpPr/>
      </xdr:nvCxnSpPr>
      <xdr:spPr>
        <a:xfrm>
          <a:off x="9816195" y="1543050"/>
          <a:ext cx="0" cy="85534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503464</xdr:colOff>
      <xdr:row>2</xdr:row>
      <xdr:rowOff>95250</xdr:rowOff>
    </xdr:from>
    <xdr:to>
      <xdr:col>11</xdr:col>
      <xdr:colOff>748393</xdr:colOff>
      <xdr:row>6</xdr:row>
      <xdr:rowOff>136072</xdr:rowOff>
    </xdr:to>
    <xdr:sp macro="" textlink="">
      <xdr:nvSpPr>
        <xdr:cNvPr id="6" name="Rounded Rectangle 1">
          <a:extLst>
            <a:ext uri="{FF2B5EF4-FFF2-40B4-BE49-F238E27FC236}">
              <a16:creationId xmlns:a16="http://schemas.microsoft.com/office/drawing/2014/main" id="{8AA1F21B-5457-4510-9A59-7B8C15859478}"/>
            </a:ext>
          </a:extLst>
        </xdr:cNvPr>
        <xdr:cNvSpPr/>
      </xdr:nvSpPr>
      <xdr:spPr>
        <a:xfrm>
          <a:off x="2340428" y="476250"/>
          <a:ext cx="700767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500742</xdr:colOff>
      <xdr:row>8</xdr:row>
      <xdr:rowOff>141514</xdr:rowOff>
    </xdr:from>
    <xdr:to>
      <xdr:col>11</xdr:col>
      <xdr:colOff>751113</xdr:colOff>
      <xdr:row>17</xdr:row>
      <xdr:rowOff>36740</xdr:rowOff>
    </xdr:to>
    <xdr:sp macro="" textlink="">
      <xdr:nvSpPr>
        <xdr:cNvPr id="5" name="TextBox 4">
          <a:extLst>
            <a:ext uri="{FF2B5EF4-FFF2-40B4-BE49-F238E27FC236}">
              <a16:creationId xmlns:a16="http://schemas.microsoft.com/office/drawing/2014/main" id="{35D28621-32CF-4500-A238-C7AB785B710B}"/>
            </a:ext>
          </a:extLst>
        </xdr:cNvPr>
        <xdr:cNvSpPr txBox="1"/>
      </xdr:nvSpPr>
      <xdr:spPr>
        <a:xfrm>
          <a:off x="500742" y="1665514"/>
          <a:ext cx="8850085" cy="16097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Calibri" panose="020F0502020204030204" pitchFamily="34" charset="0"/>
            </a:rPr>
            <a:t>Given </a:t>
          </a:r>
          <a:r>
            <a:rPr lang="el-GR" sz="2000" baseline="0">
              <a:solidFill>
                <a:schemeClr val="dk1"/>
              </a:solidFill>
              <a:latin typeface="Calibri" panose="020F0502020204030204" pitchFamily="34" charset="0"/>
              <a:ea typeface="+mn-ea"/>
              <a:cs typeface="Calibri" panose="020F0502020204030204" pitchFamily="34" charset="0"/>
            </a:rPr>
            <a:t>α</a:t>
          </a:r>
          <a:r>
            <a:rPr lang="en-US" sz="2000" baseline="0">
              <a:solidFill>
                <a:schemeClr val="dk1"/>
              </a:solidFill>
              <a:latin typeface="Lucida Bright" panose="02040602050505020304" pitchFamily="18" charset="0"/>
              <a:ea typeface="+mn-ea"/>
              <a:cs typeface="Calibri" panose="020F0502020204030204" pitchFamily="34" charset="0"/>
            </a:rPr>
            <a:t> = 0.4, what is the damping factor in Excel</a:t>
          </a:r>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14</xdr:col>
      <xdr:colOff>13608</xdr:colOff>
      <xdr:row>2</xdr:row>
      <xdr:rowOff>149679</xdr:rowOff>
    </xdr:from>
    <xdr:to>
      <xdr:col>21</xdr:col>
      <xdr:colOff>136072</xdr:colOff>
      <xdr:row>7</xdr:row>
      <xdr:rowOff>13154</xdr:rowOff>
    </xdr:to>
    <xdr:sp macro="" textlink="">
      <xdr:nvSpPr>
        <xdr:cNvPr id="2" name="Rounded Rectangle 6">
          <a:hlinkClick xmlns:r="http://schemas.openxmlformats.org/officeDocument/2006/relationships" r:id="rId2"/>
          <a:extLst>
            <a:ext uri="{FF2B5EF4-FFF2-40B4-BE49-F238E27FC236}">
              <a16:creationId xmlns:a16="http://schemas.microsoft.com/office/drawing/2014/main" id="{1160F971-40F1-4B7E-9695-00ADE9B1BCEF}"/>
            </a:ext>
          </a:extLst>
        </xdr:cNvPr>
        <xdr:cNvSpPr/>
      </xdr:nvSpPr>
      <xdr:spPr>
        <a:xfrm>
          <a:off x="10885715" y="530679"/>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503465</xdr:colOff>
      <xdr:row>1</xdr:row>
      <xdr:rowOff>136071</xdr:rowOff>
    </xdr:from>
    <xdr:to>
      <xdr:col>2</xdr:col>
      <xdr:colOff>571500</xdr:colOff>
      <xdr:row>7</xdr:row>
      <xdr:rowOff>54429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CF6181C-03E8-48CC-8DBE-DB920558238F}"/>
            </a:ext>
          </a:extLst>
        </xdr:cNvPr>
        <xdr:cNvSpPr/>
      </xdr:nvSpPr>
      <xdr:spPr>
        <a:xfrm>
          <a:off x="503465" y="318951"/>
          <a:ext cx="131771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503464</xdr:colOff>
      <xdr:row>2</xdr:row>
      <xdr:rowOff>95250</xdr:rowOff>
    </xdr:from>
    <xdr:to>
      <xdr:col>8</xdr:col>
      <xdr:colOff>903514</xdr:colOff>
      <xdr:row>6</xdr:row>
      <xdr:rowOff>136072</xdr:rowOff>
    </xdr:to>
    <xdr:sp macro="" textlink="">
      <xdr:nvSpPr>
        <xdr:cNvPr id="6" name="Rounded Rectangle 1">
          <a:extLst>
            <a:ext uri="{FF2B5EF4-FFF2-40B4-BE49-F238E27FC236}">
              <a16:creationId xmlns:a16="http://schemas.microsoft.com/office/drawing/2014/main" id="{E9042A85-A797-4D3A-9814-64FF7939443A}"/>
            </a:ext>
          </a:extLst>
        </xdr:cNvPr>
        <xdr:cNvSpPr/>
      </xdr:nvSpPr>
      <xdr:spPr>
        <a:xfrm>
          <a:off x="3028950" y="465364"/>
          <a:ext cx="6104164" cy="7810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9</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9</xdr:col>
      <xdr:colOff>721179</xdr:colOff>
      <xdr:row>2</xdr:row>
      <xdr:rowOff>146957</xdr:rowOff>
    </xdr:from>
    <xdr:to>
      <xdr:col>14</xdr:col>
      <xdr:colOff>666750</xdr:colOff>
      <xdr:row>7</xdr:row>
      <xdr:rowOff>10432</xdr:rowOff>
    </xdr:to>
    <xdr:sp macro="" textlink="">
      <xdr:nvSpPr>
        <xdr:cNvPr id="10" name="Rounded Rectangle 6">
          <a:hlinkClick xmlns:r="http://schemas.openxmlformats.org/officeDocument/2006/relationships" r:id="rId2"/>
          <a:extLst>
            <a:ext uri="{FF2B5EF4-FFF2-40B4-BE49-F238E27FC236}">
              <a16:creationId xmlns:a16="http://schemas.microsoft.com/office/drawing/2014/main" id="{5F89DF1C-DABA-41BE-AE8B-D6C12AFD0F24}"/>
            </a:ext>
          </a:extLst>
        </xdr:cNvPr>
        <xdr:cNvSpPr/>
      </xdr:nvSpPr>
      <xdr:spPr>
        <a:xfrm>
          <a:off x="9837965" y="527957"/>
          <a:ext cx="4231821" cy="815975"/>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4">
                  <a:lumMod val="50000"/>
                </a:schemeClr>
              </a:solidFill>
              <a:latin typeface="Lucida Bright" panose="02040602050505020304" pitchFamily="18" charset="0"/>
            </a:rPr>
            <a:t>Workspace</a:t>
          </a:r>
        </a:p>
      </xdr:txBody>
    </xdr:sp>
    <xdr:clientData/>
  </xdr:twoCellAnchor>
  <xdr:oneCellAnchor>
    <xdr:from>
      <xdr:col>12</xdr:col>
      <xdr:colOff>217715</xdr:colOff>
      <xdr:row>17</xdr:row>
      <xdr:rowOff>135710</xdr:rowOff>
    </xdr:from>
    <xdr:ext cx="1986642" cy="374141"/>
    <xdr:sp macro="" textlink="">
      <xdr:nvSpPr>
        <xdr:cNvPr id="17" name="TextBox 16">
          <a:extLst>
            <a:ext uri="{FF2B5EF4-FFF2-40B4-BE49-F238E27FC236}">
              <a16:creationId xmlns:a16="http://schemas.microsoft.com/office/drawing/2014/main" id="{3C43DEB0-AC58-43FD-9E8B-54CE091191F9}"/>
            </a:ext>
          </a:extLst>
        </xdr:cNvPr>
        <xdr:cNvSpPr txBox="1"/>
      </xdr:nvSpPr>
      <xdr:spPr>
        <a:xfrm>
          <a:off x="12440195" y="346565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0</xdr:col>
      <xdr:colOff>503465</xdr:colOff>
      <xdr:row>1</xdr:row>
      <xdr:rowOff>136071</xdr:rowOff>
    </xdr:from>
    <xdr:to>
      <xdr:col>2</xdr:col>
      <xdr:colOff>571500</xdr:colOff>
      <xdr:row>7</xdr:row>
      <xdr:rowOff>54429</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E0BCD4BF-2B97-4631-98C6-E64519B4B7DD}"/>
            </a:ext>
          </a:extLst>
        </xdr:cNvPr>
        <xdr:cNvSpPr/>
      </xdr:nvSpPr>
      <xdr:spPr>
        <a:xfrm>
          <a:off x="503465" y="318951"/>
          <a:ext cx="1630135" cy="101563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7</xdr:col>
      <xdr:colOff>1143000</xdr:colOff>
      <xdr:row>8</xdr:row>
      <xdr:rowOff>130629</xdr:rowOff>
    </xdr:from>
    <xdr:to>
      <xdr:col>7</xdr:col>
      <xdr:colOff>1197428</xdr:colOff>
      <xdr:row>42</xdr:row>
      <xdr:rowOff>54429</xdr:rowOff>
    </xdr:to>
    <xdr:cxnSp macro="">
      <xdr:nvCxnSpPr>
        <xdr:cNvPr id="7" name="Straight Connector 6">
          <a:extLst>
            <a:ext uri="{FF2B5EF4-FFF2-40B4-BE49-F238E27FC236}">
              <a16:creationId xmlns:a16="http://schemas.microsoft.com/office/drawing/2014/main" id="{1074DF1D-8631-414C-8324-AD00F64BE4F4}"/>
            </a:ext>
          </a:extLst>
        </xdr:cNvPr>
        <xdr:cNvCxnSpPr/>
      </xdr:nvCxnSpPr>
      <xdr:spPr>
        <a:xfrm flipH="1">
          <a:off x="7587343" y="1611086"/>
          <a:ext cx="54428" cy="87303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244929</xdr:colOff>
      <xdr:row>9</xdr:row>
      <xdr:rowOff>68036</xdr:rowOff>
    </xdr:from>
    <xdr:to>
      <xdr:col>7</xdr:col>
      <xdr:colOff>938892</xdr:colOff>
      <xdr:row>15</xdr:row>
      <xdr:rowOff>87086</xdr:rowOff>
    </xdr:to>
    <xdr:sp macro="" textlink="">
      <xdr:nvSpPr>
        <xdr:cNvPr id="9" name="TextBox 8">
          <a:extLst>
            <a:ext uri="{FF2B5EF4-FFF2-40B4-BE49-F238E27FC236}">
              <a16:creationId xmlns:a16="http://schemas.microsoft.com/office/drawing/2014/main" id="{18CA503C-6535-4BB8-B6BB-F7D1C6982E18}"/>
            </a:ext>
          </a:extLst>
        </xdr:cNvPr>
        <xdr:cNvSpPr txBox="1"/>
      </xdr:nvSpPr>
      <xdr:spPr>
        <a:xfrm>
          <a:off x="865415" y="1733550"/>
          <a:ext cx="6517820" cy="13471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130629</xdr:colOff>
      <xdr:row>31</xdr:row>
      <xdr:rowOff>89808</xdr:rowOff>
    </xdr:from>
    <xdr:to>
      <xdr:col>7</xdr:col>
      <xdr:colOff>696687</xdr:colOff>
      <xdr:row>44</xdr:row>
      <xdr:rowOff>13607</xdr:rowOff>
    </xdr:to>
    <xdr:sp macro="" textlink="">
      <xdr:nvSpPr>
        <xdr:cNvPr id="11" name="TextBox 10">
          <a:extLst>
            <a:ext uri="{FF2B5EF4-FFF2-40B4-BE49-F238E27FC236}">
              <a16:creationId xmlns:a16="http://schemas.microsoft.com/office/drawing/2014/main" id="{F975BD53-5824-4688-BB31-13E36B860B0A}"/>
            </a:ext>
          </a:extLst>
        </xdr:cNvPr>
        <xdr:cNvSpPr txBox="1"/>
      </xdr:nvSpPr>
      <xdr:spPr>
        <a:xfrm>
          <a:off x="130629" y="8009165"/>
          <a:ext cx="6838951" cy="27812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 between the Weight and the Sales.</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and the sign of this correlation (use the rubric shown to the right).</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911679</xdr:colOff>
      <xdr:row>11</xdr:row>
      <xdr:rowOff>0</xdr:rowOff>
    </xdr:from>
    <xdr:to>
      <xdr:col>17</xdr:col>
      <xdr:colOff>168729</xdr:colOff>
      <xdr:row>25</xdr:row>
      <xdr:rowOff>212271</xdr:rowOff>
    </xdr:to>
    <xdr:sp macro="" textlink="">
      <xdr:nvSpPr>
        <xdr:cNvPr id="4" name="TextBox 3">
          <a:extLst>
            <a:ext uri="{FF2B5EF4-FFF2-40B4-BE49-F238E27FC236}">
              <a16:creationId xmlns:a16="http://schemas.microsoft.com/office/drawing/2014/main" id="{B0F70E27-77E6-4AF7-8CBD-7C5A04398EB4}"/>
            </a:ext>
          </a:extLst>
        </xdr:cNvPr>
        <xdr:cNvSpPr txBox="1"/>
      </xdr:nvSpPr>
      <xdr:spPr>
        <a:xfrm>
          <a:off x="8967108" y="2095500"/>
          <a:ext cx="6577692" cy="419916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Correlation Rubric:</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Negative </a:t>
          </a:r>
        </a:p>
        <a:p>
          <a:r>
            <a:rPr lang="en-US" sz="2000" baseline="0">
              <a:solidFill>
                <a:schemeClr val="dk1"/>
              </a:solidFill>
              <a:effectLst/>
              <a:latin typeface="Lucida Bright" panose="02040602050505020304" pitchFamily="18" charset="0"/>
              <a:ea typeface="+mn-ea"/>
              <a:cs typeface="+mn-cs"/>
            </a:rPr>
            <a:t>-1 to -0.75:  very strong correlation</a:t>
          </a:r>
        </a:p>
        <a:p>
          <a:r>
            <a:rPr lang="en-US" sz="2000" baseline="0">
              <a:solidFill>
                <a:schemeClr val="dk1"/>
              </a:solidFill>
              <a:effectLst/>
              <a:latin typeface="Lucida Bright" panose="02040602050505020304" pitchFamily="18" charset="0"/>
              <a:ea typeface="+mn-ea"/>
              <a:cs typeface="+mn-cs"/>
            </a:rPr>
            <a:t>-0.7499 to - 0.5: somewhat strong correlation</a:t>
          </a:r>
        </a:p>
        <a:p>
          <a:r>
            <a:rPr lang="en-US" sz="2000" baseline="0">
              <a:solidFill>
                <a:schemeClr val="dk1"/>
              </a:solidFill>
              <a:effectLst/>
              <a:latin typeface="Lucida Bright" panose="02040602050505020304" pitchFamily="18" charset="0"/>
              <a:ea typeface="+mn-ea"/>
              <a:cs typeface="+mn-cs"/>
            </a:rPr>
            <a:t>-0.4999 to -0.25: somewhat weak correlation</a:t>
          </a:r>
        </a:p>
        <a:p>
          <a:r>
            <a:rPr lang="en-US" sz="2000" baseline="0">
              <a:solidFill>
                <a:schemeClr val="dk1"/>
              </a:solidFill>
              <a:effectLst/>
              <a:latin typeface="Lucida Bright" panose="02040602050505020304" pitchFamily="18" charset="0"/>
              <a:ea typeface="+mn-ea"/>
              <a:cs typeface="+mn-cs"/>
            </a:rPr>
            <a:t>-0.2499 to 0: weak correlation </a:t>
          </a:r>
        </a:p>
        <a:p>
          <a:r>
            <a:rPr lang="en-US" sz="2000" baseline="0">
              <a:solidFill>
                <a:schemeClr val="dk1"/>
              </a:solidFill>
              <a:effectLst/>
              <a:latin typeface="Lucida Bright" panose="02040602050505020304" pitchFamily="18" charset="0"/>
              <a:ea typeface="+mn-ea"/>
              <a:cs typeface="+mn-cs"/>
            </a:rPr>
            <a:t>Positive </a:t>
          </a:r>
        </a:p>
        <a:p>
          <a:r>
            <a:rPr lang="en-US" sz="2000" baseline="0">
              <a:solidFill>
                <a:schemeClr val="dk1"/>
              </a:solidFill>
              <a:effectLst/>
              <a:latin typeface="Lucida Bright" panose="02040602050505020304" pitchFamily="18" charset="0"/>
              <a:ea typeface="+mn-ea"/>
              <a:cs typeface="+mn-cs"/>
            </a:rPr>
            <a:t>0.001 to 0.2499: weak correlation </a:t>
          </a:r>
        </a:p>
        <a:p>
          <a:r>
            <a:rPr lang="en-US" sz="2000" baseline="0">
              <a:solidFill>
                <a:schemeClr val="dk1"/>
              </a:solidFill>
              <a:effectLst/>
              <a:latin typeface="Lucida Bright" panose="02040602050505020304" pitchFamily="18" charset="0"/>
              <a:ea typeface="+mn-ea"/>
              <a:cs typeface="+mn-cs"/>
            </a:rPr>
            <a:t>0.25 to 0.4999: somewhat weak correlation</a:t>
          </a:r>
        </a:p>
        <a:p>
          <a:r>
            <a:rPr lang="en-US" sz="2000" baseline="0">
              <a:solidFill>
                <a:schemeClr val="dk1"/>
              </a:solidFill>
              <a:effectLst/>
              <a:latin typeface="Lucida Bright" panose="02040602050505020304" pitchFamily="18" charset="0"/>
              <a:ea typeface="+mn-ea"/>
              <a:cs typeface="+mn-cs"/>
            </a:rPr>
            <a:t>0.5 to 0.7499: somewhat strong correlation</a:t>
          </a:r>
        </a:p>
        <a:p>
          <a:r>
            <a:rPr lang="en-US" sz="2000" baseline="0">
              <a:solidFill>
                <a:schemeClr val="dk1"/>
              </a:solidFill>
              <a:effectLst/>
              <a:latin typeface="Lucida Bright" panose="02040602050505020304" pitchFamily="18" charset="0"/>
              <a:ea typeface="+mn-ea"/>
              <a:cs typeface="+mn-cs"/>
            </a:rPr>
            <a:t>0.75 to 1: very strong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0F2F-2E41-46FA-B774-FFDF1F2647BD}">
  <dimension ref="E5:S38"/>
  <sheetViews>
    <sheetView zoomScale="80" zoomScaleNormal="80" workbookViewId="0">
      <selection activeCell="D13" sqref="D13"/>
    </sheetView>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3" width="8.85546875" style="19"/>
    <col min="14" max="14" width="13" style="19" customWidth="1"/>
    <col min="15" max="16384" width="8.85546875" style="19"/>
  </cols>
  <sheetData>
    <row r="5" spans="5:14" ht="15" customHeight="1" x14ac:dyDescent="0.25">
      <c r="E5" s="107" t="s">
        <v>64</v>
      </c>
      <c r="F5" s="107"/>
      <c r="G5" s="107"/>
      <c r="H5" s="107"/>
      <c r="I5" s="107"/>
      <c r="J5" s="107"/>
      <c r="K5" s="18"/>
      <c r="L5" s="18"/>
      <c r="M5" s="18"/>
    </row>
    <row r="6" spans="5:14" ht="15" customHeight="1" x14ac:dyDescent="0.25">
      <c r="E6" s="107"/>
      <c r="F6" s="107"/>
      <c r="G6" s="107"/>
      <c r="H6" s="107"/>
      <c r="I6" s="107"/>
      <c r="J6" s="107"/>
      <c r="K6" s="18"/>
      <c r="L6" s="18"/>
      <c r="M6" s="18"/>
    </row>
    <row r="7" spans="5:14" ht="15" customHeight="1" x14ac:dyDescent="0.25">
      <c r="E7" s="107"/>
      <c r="F7" s="107"/>
      <c r="G7" s="107"/>
      <c r="H7" s="107"/>
      <c r="I7" s="107"/>
      <c r="J7" s="107"/>
      <c r="K7" s="18"/>
      <c r="L7" s="18"/>
      <c r="M7" s="18"/>
    </row>
    <row r="8" spans="5:14" x14ac:dyDescent="0.25">
      <c r="H8" s="18"/>
      <c r="I8" s="18"/>
      <c r="J8" s="18"/>
      <c r="K8" s="18"/>
      <c r="L8" s="18"/>
      <c r="M8" s="18"/>
    </row>
    <row r="9" spans="5:14" x14ac:dyDescent="0.25">
      <c r="I9" s="108" t="s">
        <v>3</v>
      </c>
      <c r="J9" s="18"/>
      <c r="K9" s="18"/>
      <c r="L9" s="18"/>
      <c r="M9" s="18"/>
    </row>
    <row r="10" spans="5:14" x14ac:dyDescent="0.25">
      <c r="I10" s="108"/>
      <c r="L10" s="18"/>
      <c r="M10" s="18"/>
    </row>
    <row r="11" spans="5:14" x14ac:dyDescent="0.25">
      <c r="I11" s="19" t="s">
        <v>4</v>
      </c>
      <c r="M11" s="18"/>
    </row>
    <row r="12" spans="5:14" ht="15" customHeight="1" x14ac:dyDescent="0.25">
      <c r="I12" s="19" t="s">
        <v>5</v>
      </c>
      <c r="J12" s="109" t="s">
        <v>6</v>
      </c>
    </row>
    <row r="13" spans="5:14" ht="15" customHeight="1" x14ac:dyDescent="0.25">
      <c r="J13" s="110"/>
    </row>
    <row r="14" spans="5:14" ht="23.25" x14ac:dyDescent="0.25">
      <c r="I14" s="20" t="s">
        <v>7</v>
      </c>
      <c r="J14" s="21"/>
    </row>
    <row r="15" spans="5:14" ht="15" customHeight="1" x14ac:dyDescent="0.25">
      <c r="M15" s="111" t="s">
        <v>8</v>
      </c>
      <c r="N15" s="113" t="e">
        <f>J14/J17</f>
        <v>#DIV/0!</v>
      </c>
    </row>
    <row r="16" spans="5:14" ht="15" customHeight="1" x14ac:dyDescent="0.25">
      <c r="J16" s="22">
        <v>45</v>
      </c>
      <c r="M16" s="112"/>
      <c r="N16" s="114"/>
    </row>
    <row r="17" spans="8:19" ht="23.25" x14ac:dyDescent="0.25">
      <c r="I17" s="20" t="s">
        <v>9</v>
      </c>
      <c r="J17" s="21"/>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t="e">
        <f>1-(J14/J17)</f>
        <v>#DIV/0!</v>
      </c>
    </row>
    <row r="25" spans="8:19" ht="15.75" x14ac:dyDescent="0.25">
      <c r="H25" s="27"/>
      <c r="I25" s="28"/>
      <c r="J25" s="29"/>
    </row>
    <row r="26" spans="8:19" ht="15.75" x14ac:dyDescent="0.25">
      <c r="H26" s="24" t="s">
        <v>13</v>
      </c>
      <c r="I26" s="25" t="s">
        <v>14</v>
      </c>
      <c r="J26" s="26" t="e">
        <f>(J14^2)/(J17*(J17-J14))</f>
        <v>#DIV/0!</v>
      </c>
    </row>
    <row r="27" spans="8:19" ht="15.75" x14ac:dyDescent="0.25">
      <c r="H27" s="27"/>
      <c r="I27" s="28"/>
      <c r="J27" s="29"/>
    </row>
    <row r="28" spans="8:19" ht="15.75" x14ac:dyDescent="0.25">
      <c r="H28" s="24" t="s">
        <v>15</v>
      </c>
      <c r="I28" s="25" t="s">
        <v>16</v>
      </c>
      <c r="J28" s="26" t="e">
        <f>J26+(J14/J17)</f>
        <v>#DIV/0!</v>
      </c>
    </row>
    <row r="29" spans="8:19" ht="15.75" x14ac:dyDescent="0.25">
      <c r="H29" s="27"/>
      <c r="I29" s="28"/>
      <c r="J29" s="29"/>
    </row>
    <row r="30" spans="8:19" ht="15.75" x14ac:dyDescent="0.25">
      <c r="H30" s="24" t="s">
        <v>17</v>
      </c>
      <c r="I30" s="25" t="s">
        <v>18</v>
      </c>
      <c r="J30" s="26" t="e">
        <f>J26/J14</f>
        <v>#DIV/0!</v>
      </c>
    </row>
    <row r="31" spans="8:19" ht="15.75" x14ac:dyDescent="0.25">
      <c r="H31" s="27"/>
      <c r="I31" s="28"/>
      <c r="J31" s="29"/>
      <c r="M31" s="106"/>
      <c r="N31" s="106"/>
      <c r="O31" s="106"/>
    </row>
    <row r="32" spans="8:19" ht="15.75" x14ac:dyDescent="0.25">
      <c r="H32" s="24" t="s">
        <v>19</v>
      </c>
      <c r="I32" s="25" t="s">
        <v>20</v>
      </c>
      <c r="J32" s="26" t="e">
        <f>J30+(1/J17)</f>
        <v>#DIV/0!</v>
      </c>
    </row>
    <row r="33" spans="8:10" ht="15.75" x14ac:dyDescent="0.25">
      <c r="H33" s="27"/>
      <c r="I33" s="28"/>
      <c r="J33" s="29"/>
    </row>
    <row r="34" spans="8:10" ht="15.75" x14ac:dyDescent="0.25">
      <c r="H34" s="24" t="s">
        <v>21</v>
      </c>
      <c r="I34" s="25" t="s">
        <v>22</v>
      </c>
      <c r="J34" s="26" t="e">
        <f>J14/J17</f>
        <v>#DIV/0!</v>
      </c>
    </row>
    <row r="36" spans="8:10" ht="15.75" x14ac:dyDescent="0.25">
      <c r="H36" s="24" t="s">
        <v>23</v>
      </c>
      <c r="I36" s="25" t="s">
        <v>24</v>
      </c>
      <c r="J36" s="26" t="e">
        <f>(N15^J38)*J24</f>
        <v>#DIV/0!</v>
      </c>
    </row>
    <row r="38" spans="8:10" ht="26.25" x14ac:dyDescent="0.25">
      <c r="H38" s="24" t="s">
        <v>25</v>
      </c>
      <c r="J38" s="31">
        <v>0</v>
      </c>
    </row>
  </sheetData>
  <mergeCells count="7">
    <mergeCell ref="M31:O31"/>
    <mergeCell ref="E5:J7"/>
    <mergeCell ref="I9:I10"/>
    <mergeCell ref="J12:J13"/>
    <mergeCell ref="M15:M16"/>
    <mergeCell ref="N15:N16"/>
    <mergeCell ref="I21:I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59BF1-B28D-459D-B568-ED155C7E58CF}">
  <sheetPr>
    <pageSetUpPr fitToPage="1"/>
  </sheetPr>
  <dimension ref="N19:T46"/>
  <sheetViews>
    <sheetView zoomScale="70" zoomScaleNormal="70" workbookViewId="0">
      <selection activeCell="Z43" sqref="A1:Z43"/>
    </sheetView>
  </sheetViews>
  <sheetFormatPr defaultColWidth="9.140625" defaultRowHeight="15" x14ac:dyDescent="0.25"/>
  <cols>
    <col min="1" max="12" width="9.140625" style="4"/>
    <col min="13" max="13" width="10.28515625" style="4" customWidth="1"/>
    <col min="14" max="14" width="9.140625" style="4"/>
    <col min="15" max="15" width="18.140625" style="4" customWidth="1"/>
    <col min="16" max="16" width="9.140625" style="4"/>
    <col min="17" max="17" width="20.7109375" style="4" customWidth="1"/>
    <col min="18" max="18" width="17.140625" style="4" customWidth="1"/>
    <col min="19" max="19" width="16.7109375" style="4" customWidth="1"/>
    <col min="20" max="20" width="17.140625" style="4" customWidth="1"/>
    <col min="21" max="21" width="20.5703125" style="4" customWidth="1"/>
    <col min="22" max="16384" width="9.140625" style="4"/>
  </cols>
  <sheetData>
    <row r="19" spans="14:20" ht="26.25" x14ac:dyDescent="0.25">
      <c r="Q19" s="7" t="s">
        <v>42</v>
      </c>
      <c r="R19" s="7" t="s">
        <v>43</v>
      </c>
      <c r="S19" s="7" t="s">
        <v>44</v>
      </c>
      <c r="T19" s="7" t="s">
        <v>56</v>
      </c>
    </row>
    <row r="20" spans="14:20" ht="28.5" x14ac:dyDescent="0.45">
      <c r="N20" s="71" t="s">
        <v>42</v>
      </c>
      <c r="O20" s="72">
        <v>0.27</v>
      </c>
      <c r="Q20" s="73">
        <v>0.3</v>
      </c>
      <c r="R20" s="74">
        <v>0.2</v>
      </c>
      <c r="S20" s="74">
        <v>0.1</v>
      </c>
      <c r="T20" s="74">
        <v>0.4</v>
      </c>
    </row>
    <row r="21" spans="14:20" ht="28.5" x14ac:dyDescent="0.45">
      <c r="N21" s="71" t="s">
        <v>43</v>
      </c>
      <c r="O21" s="72"/>
      <c r="Q21" s="73">
        <v>0.3</v>
      </c>
      <c r="R21" s="74">
        <v>0.2</v>
      </c>
      <c r="S21" s="74"/>
      <c r="T21" s="74">
        <v>0.2</v>
      </c>
    </row>
    <row r="22" spans="14:20" ht="28.5" x14ac:dyDescent="0.45">
      <c r="N22" s="71" t="s">
        <v>44</v>
      </c>
      <c r="O22" s="72">
        <v>0.24</v>
      </c>
      <c r="Q22" s="74">
        <v>0.2</v>
      </c>
      <c r="R22" s="73">
        <v>0.6</v>
      </c>
      <c r="S22" s="74">
        <v>0.1</v>
      </c>
      <c r="T22" s="74">
        <v>0.1</v>
      </c>
    </row>
    <row r="23" spans="14:20" ht="28.5" x14ac:dyDescent="0.45">
      <c r="N23" s="71" t="s">
        <v>56</v>
      </c>
      <c r="O23" s="72">
        <v>0.34</v>
      </c>
      <c r="Q23" s="74">
        <v>0.2</v>
      </c>
      <c r="R23" s="74">
        <v>0.3</v>
      </c>
      <c r="S23" s="73">
        <v>0.15</v>
      </c>
      <c r="T23" s="73"/>
    </row>
    <row r="25" spans="14:20" ht="24.75" x14ac:dyDescent="0.25">
      <c r="Q25" s="75"/>
      <c r="R25" s="75"/>
      <c r="S25" s="75"/>
      <c r="T25" s="75"/>
    </row>
    <row r="27" spans="14:20" x14ac:dyDescent="0.25">
      <c r="Q27" s="5"/>
    </row>
    <row r="34" spans="14:20" ht="26.25" x14ac:dyDescent="0.25">
      <c r="Q34" s="7" t="s">
        <v>42</v>
      </c>
      <c r="R34" s="7" t="s">
        <v>43</v>
      </c>
      <c r="S34" s="7" t="s">
        <v>44</v>
      </c>
      <c r="T34" s="7" t="s">
        <v>56</v>
      </c>
    </row>
    <row r="35" spans="14:20" ht="28.5" x14ac:dyDescent="0.45">
      <c r="N35" s="71" t="s">
        <v>42</v>
      </c>
      <c r="O35" s="76"/>
      <c r="Q35" s="73">
        <v>0.6</v>
      </c>
      <c r="R35" s="74">
        <v>0.2</v>
      </c>
      <c r="S35" s="74">
        <v>0.1</v>
      </c>
      <c r="T35" s="74">
        <v>0.1</v>
      </c>
    </row>
    <row r="36" spans="14:20" ht="28.5" x14ac:dyDescent="0.45">
      <c r="N36" s="71" t="s">
        <v>43</v>
      </c>
      <c r="O36" s="76"/>
      <c r="Q36" s="73">
        <v>0.6</v>
      </c>
      <c r="R36" s="74">
        <v>0.1</v>
      </c>
      <c r="S36" s="74">
        <v>0.1</v>
      </c>
      <c r="T36" s="74">
        <v>0.2</v>
      </c>
    </row>
    <row r="37" spans="14:20" ht="28.5" x14ac:dyDescent="0.45">
      <c r="N37" s="71" t="s">
        <v>44</v>
      </c>
      <c r="O37" s="76"/>
      <c r="Q37" s="74">
        <v>0.1</v>
      </c>
      <c r="R37" s="73">
        <v>0.4</v>
      </c>
      <c r="S37" s="74">
        <v>0.2</v>
      </c>
      <c r="T37" s="74">
        <v>0.3</v>
      </c>
    </row>
    <row r="38" spans="14:20" ht="28.5" x14ac:dyDescent="0.45">
      <c r="N38" s="71" t="s">
        <v>56</v>
      </c>
      <c r="O38" s="76"/>
      <c r="Q38" s="74">
        <v>0.2</v>
      </c>
      <c r="R38" s="74">
        <v>0.3</v>
      </c>
      <c r="S38" s="73">
        <v>0.35</v>
      </c>
      <c r="T38" s="73"/>
    </row>
    <row r="40" spans="14:20" ht="25.5" x14ac:dyDescent="0.35">
      <c r="O40" s="77"/>
      <c r="Q40" s="75"/>
      <c r="R40" s="75"/>
      <c r="S40" s="75"/>
      <c r="T40" s="75"/>
    </row>
    <row r="42" spans="14:20" ht="25.5" x14ac:dyDescent="0.35">
      <c r="O42" s="77"/>
    </row>
    <row r="44" spans="14:20" x14ac:dyDescent="0.25">
      <c r="Q44" s="5"/>
    </row>
    <row r="46" spans="14:20" x14ac:dyDescent="0.25">
      <c r="Q46" s="5"/>
    </row>
  </sheetData>
  <pageMargins left="0.7" right="0.7" top="0.75" bottom="0.75" header="0.3" footer="0.3"/>
  <pageSetup scale="41"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9F8B-BA67-4CD0-BAA5-F73CF6C2D99F}">
  <sheetPr>
    <pageSetUpPr fitToPage="1"/>
  </sheetPr>
  <dimension ref="C15:AF74"/>
  <sheetViews>
    <sheetView zoomScale="60" zoomScaleNormal="60" workbookViewId="0">
      <selection activeCell="X32" sqref="A1:X32"/>
    </sheetView>
  </sheetViews>
  <sheetFormatPr defaultColWidth="9.140625" defaultRowHeight="15" x14ac:dyDescent="0.25"/>
  <cols>
    <col min="1" max="2" width="9.140625" style="4"/>
    <col min="3" max="3" width="28.5703125" style="4" customWidth="1"/>
    <col min="4" max="4" width="22.5703125" style="4" customWidth="1"/>
    <col min="5" max="5" width="29.140625" style="4" customWidth="1"/>
    <col min="6" max="7" width="9.140625" style="4"/>
    <col min="8" max="8" width="11.5703125" style="4" customWidth="1"/>
    <col min="9" max="9" width="12.42578125" style="4" customWidth="1"/>
    <col min="10" max="10" width="15.7109375" style="4" customWidth="1"/>
    <col min="11" max="13" width="9.140625" style="4"/>
    <col min="14" max="14" width="9.28515625" style="4" customWidth="1"/>
    <col min="15" max="15" width="8.140625" style="4" customWidth="1"/>
    <col min="16" max="18" width="9.140625" style="4"/>
    <col min="19" max="19" width="7.42578125" style="4" customWidth="1"/>
    <col min="20" max="20" width="8.140625" style="4" customWidth="1"/>
    <col min="21" max="22" width="9.140625" style="4"/>
    <col min="23" max="23" width="11.5703125" style="4" customWidth="1"/>
    <col min="24" max="16384" width="9.140625" style="4"/>
  </cols>
  <sheetData>
    <row r="15" spans="3:32" ht="23.25" x14ac:dyDescent="0.35">
      <c r="D15" s="81" t="s">
        <v>46</v>
      </c>
      <c r="E15" s="81" t="s">
        <v>47</v>
      </c>
      <c r="O15" s="9"/>
      <c r="P15" s="10"/>
      <c r="Q15" s="10"/>
      <c r="R15" s="11"/>
      <c r="S15" s="11"/>
      <c r="T15" s="8"/>
      <c r="U15" s="8"/>
      <c r="V15" s="8"/>
      <c r="W15" s="8"/>
      <c r="X15" s="8"/>
      <c r="Y15" s="8"/>
      <c r="Z15" s="8"/>
      <c r="AA15" s="8"/>
      <c r="AB15" s="8"/>
      <c r="AC15" s="8"/>
      <c r="AD15" s="8"/>
      <c r="AE15" s="8"/>
      <c r="AF15" s="8"/>
    </row>
    <row r="16" spans="3:32" ht="53.25" customHeight="1" x14ac:dyDescent="0.35">
      <c r="C16" s="91" t="s">
        <v>48</v>
      </c>
      <c r="D16" s="92" t="s">
        <v>69</v>
      </c>
      <c r="E16" s="92" t="s">
        <v>70</v>
      </c>
      <c r="R16" s="11"/>
      <c r="S16" s="11"/>
      <c r="U16" s="8"/>
      <c r="V16" s="8"/>
      <c r="W16" s="8"/>
      <c r="X16" s="8"/>
      <c r="Y16" s="8"/>
      <c r="Z16" s="8"/>
      <c r="AA16" s="8"/>
      <c r="AB16" s="8"/>
      <c r="AC16" s="8"/>
      <c r="AD16" s="8"/>
      <c r="AE16" s="8"/>
      <c r="AF16" s="8"/>
    </row>
    <row r="17" spans="3:32" ht="34.5" customHeight="1" x14ac:dyDescent="0.35">
      <c r="C17" s="91">
        <v>1</v>
      </c>
      <c r="D17" s="104">
        <v>2000</v>
      </c>
      <c r="E17" s="104">
        <v>58000</v>
      </c>
      <c r="R17" s="11"/>
      <c r="S17" s="11"/>
      <c r="U17" s="8"/>
      <c r="V17" s="8"/>
      <c r="W17" s="8"/>
      <c r="X17" s="8"/>
      <c r="Y17" s="8"/>
      <c r="Z17" s="8"/>
      <c r="AA17" s="8"/>
      <c r="AB17" s="8"/>
      <c r="AC17" s="8"/>
      <c r="AD17" s="8"/>
      <c r="AE17" s="8"/>
      <c r="AF17" s="8"/>
    </row>
    <row r="18" spans="3:32" ht="34.5" customHeight="1" x14ac:dyDescent="0.35">
      <c r="C18" s="91">
        <v>2</v>
      </c>
      <c r="D18" s="104">
        <v>6000</v>
      </c>
      <c r="E18" s="104">
        <v>105000</v>
      </c>
      <c r="R18" s="11"/>
      <c r="S18" s="11"/>
      <c r="T18" s="8"/>
      <c r="U18" s="8"/>
      <c r="V18" s="8"/>
      <c r="W18" s="8"/>
      <c r="X18" s="8"/>
      <c r="Y18" s="8"/>
      <c r="Z18" s="8"/>
      <c r="AA18" s="8"/>
      <c r="AB18" s="8"/>
      <c r="AC18" s="8"/>
      <c r="AD18" s="8"/>
      <c r="AE18" s="8"/>
      <c r="AF18" s="8"/>
    </row>
    <row r="19" spans="3:32" ht="27.75" customHeight="1" x14ac:dyDescent="0.35">
      <c r="C19" s="91">
        <v>3</v>
      </c>
      <c r="D19" s="104">
        <v>8000</v>
      </c>
      <c r="E19" s="104">
        <v>88000</v>
      </c>
      <c r="R19" s="11"/>
      <c r="S19" s="11"/>
      <c r="T19" s="8"/>
      <c r="U19" s="8"/>
      <c r="V19" s="8"/>
      <c r="W19" s="8"/>
      <c r="X19" s="8"/>
      <c r="Y19" s="8"/>
      <c r="Z19" s="8"/>
      <c r="AA19" s="8"/>
      <c r="AB19" s="8"/>
      <c r="AC19" s="8"/>
      <c r="AD19" s="8"/>
      <c r="AE19" s="8"/>
      <c r="AF19" s="8"/>
    </row>
    <row r="20" spans="3:32" ht="39" customHeight="1" x14ac:dyDescent="0.35">
      <c r="C20" s="91">
        <v>4</v>
      </c>
      <c r="D20" s="104">
        <v>8000</v>
      </c>
      <c r="E20" s="104">
        <v>118000</v>
      </c>
      <c r="R20" s="11"/>
      <c r="S20" s="11"/>
      <c r="T20" s="8"/>
      <c r="U20" s="8"/>
      <c r="V20" s="8"/>
      <c r="W20" s="8"/>
      <c r="X20" s="8"/>
      <c r="Y20" s="8"/>
      <c r="Z20" s="8"/>
      <c r="AA20" s="8"/>
      <c r="AB20" s="8"/>
      <c r="AC20" s="8"/>
      <c r="AD20" s="8"/>
      <c r="AE20" s="8"/>
      <c r="AF20" s="8"/>
    </row>
    <row r="21" spans="3:32" ht="33" customHeight="1" x14ac:dyDescent="0.35">
      <c r="C21" s="91">
        <v>5</v>
      </c>
      <c r="D21" s="104">
        <v>12000</v>
      </c>
      <c r="E21" s="104">
        <v>117000</v>
      </c>
      <c r="R21" s="11"/>
      <c r="S21" s="11"/>
      <c r="U21" s="8"/>
      <c r="V21" s="8"/>
      <c r="W21" s="8"/>
      <c r="X21" s="8"/>
      <c r="Y21" s="8"/>
      <c r="Z21" s="8"/>
      <c r="AA21" s="8"/>
      <c r="AB21" s="8"/>
      <c r="AC21" s="8"/>
      <c r="AD21" s="8"/>
      <c r="AE21" s="8"/>
      <c r="AF21" s="8"/>
    </row>
    <row r="22" spans="3:32" ht="33" customHeight="1" x14ac:dyDescent="0.35">
      <c r="C22" s="91">
        <v>6</v>
      </c>
      <c r="D22" s="104">
        <v>16000</v>
      </c>
      <c r="E22" s="104">
        <v>137000</v>
      </c>
      <c r="R22" s="11"/>
      <c r="S22" s="11"/>
      <c r="U22" s="8"/>
      <c r="V22" s="122">
        <f>60+(5*16)</f>
        <v>140</v>
      </c>
      <c r="W22" s="122"/>
      <c r="X22" s="8"/>
      <c r="Y22" s="8"/>
      <c r="Z22" s="8"/>
      <c r="AA22" s="8"/>
      <c r="AB22" s="8"/>
      <c r="AC22" s="8"/>
      <c r="AD22" s="8"/>
      <c r="AE22" s="8"/>
      <c r="AF22" s="8"/>
    </row>
    <row r="23" spans="3:32" ht="36.75" customHeight="1" x14ac:dyDescent="0.25">
      <c r="C23" s="91">
        <v>7</v>
      </c>
      <c r="D23" s="104">
        <v>20000</v>
      </c>
      <c r="E23" s="104">
        <v>157000</v>
      </c>
      <c r="R23" s="8"/>
      <c r="S23" s="8"/>
      <c r="T23" s="8"/>
      <c r="U23" s="8"/>
      <c r="V23" s="8"/>
      <c r="W23" s="8"/>
      <c r="X23" s="8"/>
      <c r="Y23" s="8"/>
      <c r="Z23" s="8"/>
      <c r="AA23" s="8"/>
      <c r="AB23" s="8"/>
      <c r="AC23" s="8"/>
      <c r="AD23" s="8"/>
      <c r="AE23" s="8"/>
      <c r="AF23" s="8"/>
    </row>
    <row r="24" spans="3:32" ht="19.899999999999999" customHeight="1" x14ac:dyDescent="0.25">
      <c r="R24" s="8"/>
      <c r="S24" s="8"/>
      <c r="T24" s="8"/>
      <c r="U24" s="8"/>
      <c r="V24" s="8"/>
      <c r="W24" s="8"/>
      <c r="X24" s="8"/>
      <c r="Y24" s="8"/>
      <c r="Z24" s="8"/>
      <c r="AA24" s="8"/>
      <c r="AB24" s="8"/>
      <c r="AC24" s="8"/>
      <c r="AD24" s="8"/>
      <c r="AE24" s="8"/>
      <c r="AF24" s="8"/>
    </row>
    <row r="25" spans="3:32" ht="22.15" customHeight="1" x14ac:dyDescent="0.25">
      <c r="R25" s="8"/>
      <c r="S25" s="8"/>
      <c r="T25" s="8"/>
      <c r="U25" s="8"/>
      <c r="V25" s="8"/>
      <c r="W25" s="8"/>
      <c r="X25" s="8"/>
      <c r="Y25" s="8"/>
      <c r="Z25" s="8"/>
      <c r="AA25" s="8"/>
      <c r="AB25" s="8"/>
      <c r="AC25" s="8"/>
      <c r="AD25" s="8"/>
      <c r="AE25" s="8"/>
      <c r="AF25" s="8"/>
    </row>
    <row r="26" spans="3:32" ht="24" customHeight="1" x14ac:dyDescent="0.25">
      <c r="R26" s="8"/>
      <c r="S26" s="8"/>
      <c r="T26" s="8"/>
      <c r="U26" s="8"/>
      <c r="V26" s="8"/>
      <c r="W26" s="8"/>
      <c r="X26" s="8"/>
      <c r="Y26" s="8"/>
      <c r="Z26" s="8"/>
      <c r="AA26" s="8"/>
      <c r="AB26" s="8"/>
      <c r="AC26" s="8"/>
      <c r="AD26" s="8"/>
      <c r="AE26" s="8"/>
      <c r="AF26" s="8"/>
    </row>
    <row r="27" spans="3:32" ht="22.9" customHeight="1" x14ac:dyDescent="0.25">
      <c r="R27" s="8"/>
      <c r="S27" s="8"/>
      <c r="T27" s="8"/>
      <c r="U27" s="8"/>
      <c r="V27" s="8"/>
      <c r="W27" s="8"/>
      <c r="X27" s="8"/>
      <c r="Y27" s="8"/>
      <c r="Z27" s="8"/>
      <c r="AA27" s="8"/>
      <c r="AB27" s="8"/>
      <c r="AC27" s="8"/>
      <c r="AD27" s="8"/>
      <c r="AE27" s="8"/>
      <c r="AF27" s="8"/>
    </row>
    <row r="28" spans="3:32" ht="20.45" customHeight="1" x14ac:dyDescent="0.25">
      <c r="R28" s="8"/>
      <c r="S28" s="8"/>
      <c r="T28" s="8"/>
      <c r="U28" s="8"/>
      <c r="V28" s="8"/>
      <c r="W28" s="8"/>
      <c r="X28" s="8"/>
      <c r="Y28" s="8"/>
      <c r="Z28" s="8"/>
      <c r="AA28" s="8"/>
      <c r="AB28" s="8"/>
      <c r="AC28" s="8"/>
      <c r="AD28" s="8"/>
      <c r="AE28" s="8"/>
      <c r="AF28" s="8"/>
    </row>
    <row r="29" spans="3:32" ht="22.9" customHeight="1" x14ac:dyDescent="0.25">
      <c r="R29" s="8"/>
      <c r="S29" s="8"/>
      <c r="T29" s="8"/>
      <c r="U29" s="8"/>
      <c r="V29" s="8"/>
      <c r="W29" s="8"/>
      <c r="X29" s="8"/>
      <c r="Y29" s="8"/>
      <c r="Z29" s="8"/>
      <c r="AA29" s="8"/>
      <c r="AB29" s="8"/>
      <c r="AC29" s="8"/>
      <c r="AD29" s="8"/>
      <c r="AE29" s="8"/>
      <c r="AF29" s="8"/>
    </row>
    <row r="30" spans="3:32" ht="23.45" customHeight="1" x14ac:dyDescent="0.25">
      <c r="R30" s="8"/>
      <c r="S30" s="8"/>
      <c r="T30" s="8"/>
      <c r="U30" s="8"/>
      <c r="V30" s="8"/>
      <c r="W30" s="8"/>
      <c r="X30" s="8"/>
      <c r="Y30" s="8"/>
      <c r="Z30" s="8"/>
      <c r="AA30" s="8"/>
      <c r="AB30" s="8"/>
      <c r="AC30" s="8"/>
      <c r="AD30" s="8"/>
      <c r="AE30" s="8"/>
      <c r="AF30" s="8"/>
    </row>
    <row r="31" spans="3:32" ht="24.6" customHeight="1" x14ac:dyDescent="0.25">
      <c r="R31" s="8"/>
      <c r="S31" s="8"/>
      <c r="T31" s="8"/>
      <c r="U31" s="8"/>
      <c r="V31" s="8"/>
      <c r="W31" s="8"/>
      <c r="X31" s="8"/>
      <c r="Y31" s="8"/>
      <c r="Z31" s="8"/>
      <c r="AA31" s="8"/>
      <c r="AB31" s="8"/>
      <c r="AC31" s="8"/>
      <c r="AD31" s="8"/>
      <c r="AE31" s="8"/>
      <c r="AF31" s="8"/>
    </row>
    <row r="32" spans="3:32" x14ac:dyDescent="0.25">
      <c r="U32" s="8"/>
      <c r="V32" s="8"/>
      <c r="W32" s="8"/>
      <c r="X32" s="8"/>
    </row>
    <row r="34" spans="14:26" ht="26.25" x14ac:dyDescent="0.4">
      <c r="R34" s="15"/>
      <c r="S34" s="15"/>
      <c r="T34" s="15"/>
      <c r="U34" s="15"/>
      <c r="V34" s="15"/>
      <c r="W34" s="15"/>
      <c r="X34" s="15"/>
      <c r="Y34" s="15"/>
      <c r="Z34" s="15"/>
    </row>
    <row r="35" spans="14:26" ht="26.25" x14ac:dyDescent="0.4">
      <c r="R35" s="15"/>
      <c r="S35" s="15"/>
      <c r="T35" s="15"/>
      <c r="U35" s="15"/>
      <c r="V35" s="15"/>
      <c r="W35" s="15"/>
      <c r="X35" s="15"/>
      <c r="Y35" s="15"/>
      <c r="Z35" s="15"/>
    </row>
    <row r="36" spans="14:26" ht="26.25" x14ac:dyDescent="0.4">
      <c r="R36" s="15"/>
      <c r="S36" s="15"/>
      <c r="T36" s="15"/>
      <c r="U36" s="15"/>
      <c r="V36" s="15"/>
      <c r="W36" s="15"/>
      <c r="X36" s="15"/>
      <c r="Y36" s="15"/>
      <c r="Z36" s="15"/>
    </row>
    <row r="37" spans="14:26" ht="26.25" x14ac:dyDescent="0.4">
      <c r="R37" s="15"/>
      <c r="S37" s="15"/>
      <c r="T37" s="15"/>
      <c r="U37" s="15"/>
      <c r="V37" s="15"/>
      <c r="W37" s="15"/>
      <c r="X37" s="15"/>
      <c r="Y37" s="15"/>
      <c r="Z37" s="15"/>
    </row>
    <row r="38" spans="14:26" ht="26.25" x14ac:dyDescent="0.4">
      <c r="N38" s="15"/>
      <c r="O38" s="15"/>
      <c r="P38" s="15"/>
      <c r="Q38" s="15"/>
      <c r="R38" s="15"/>
      <c r="S38" s="15"/>
      <c r="T38" s="15"/>
      <c r="U38" s="15"/>
      <c r="V38" s="15"/>
      <c r="W38" s="15"/>
      <c r="X38" s="15"/>
      <c r="Y38" s="15"/>
      <c r="Z38" s="15"/>
    </row>
    <row r="39" spans="14:26" ht="26.25" x14ac:dyDescent="0.4">
      <c r="N39" s="15"/>
      <c r="O39" s="15"/>
      <c r="P39" s="15"/>
      <c r="Q39" s="15"/>
      <c r="R39" s="15"/>
      <c r="S39" s="15"/>
      <c r="T39" s="15"/>
      <c r="U39" s="15"/>
      <c r="V39" s="15"/>
      <c r="W39" s="15"/>
      <c r="X39" s="15"/>
      <c r="Y39" s="15"/>
      <c r="Z39" s="15"/>
    </row>
    <row r="40" spans="14:26" ht="26.25" x14ac:dyDescent="0.4">
      <c r="N40" s="15"/>
      <c r="O40" s="15"/>
      <c r="P40" s="15"/>
      <c r="Q40" s="15"/>
      <c r="R40" s="15"/>
      <c r="S40" s="15"/>
      <c r="T40" s="15"/>
      <c r="U40" s="15"/>
      <c r="V40" s="15"/>
      <c r="W40" s="15"/>
      <c r="X40" s="15"/>
      <c r="Y40" s="15"/>
      <c r="Z40" s="15"/>
    </row>
    <row r="41" spans="14:26" ht="26.25" x14ac:dyDescent="0.4">
      <c r="N41" s="15"/>
      <c r="O41" s="15"/>
      <c r="P41" s="15"/>
      <c r="Q41" s="15"/>
      <c r="R41" s="15"/>
      <c r="S41" s="15"/>
      <c r="T41" s="15"/>
      <c r="U41" s="15"/>
      <c r="V41" s="15"/>
      <c r="W41" s="15"/>
      <c r="X41" s="15"/>
      <c r="Y41" s="15"/>
      <c r="Z41" s="15"/>
    </row>
    <row r="42" spans="14:26" ht="26.25" x14ac:dyDescent="0.4">
      <c r="N42" s="15"/>
      <c r="O42" s="15"/>
      <c r="P42" s="15"/>
      <c r="Q42" s="15"/>
      <c r="R42" s="15"/>
      <c r="S42" s="15"/>
      <c r="T42" s="15"/>
      <c r="U42" s="15"/>
      <c r="V42" s="15"/>
      <c r="W42" s="15"/>
      <c r="X42" s="15"/>
      <c r="Y42" s="15"/>
      <c r="Z42" s="15"/>
    </row>
    <row r="43" spans="14:26" ht="26.25" x14ac:dyDescent="0.4">
      <c r="N43" s="15"/>
      <c r="O43" s="15"/>
      <c r="P43" s="15"/>
      <c r="Q43" s="15"/>
      <c r="R43" s="15"/>
      <c r="S43" s="15"/>
      <c r="T43" s="15"/>
      <c r="U43" s="15"/>
      <c r="V43" s="15"/>
      <c r="W43" s="15"/>
      <c r="X43" s="15"/>
      <c r="Y43" s="15"/>
      <c r="Z43" s="15"/>
    </row>
    <row r="44" spans="14:26" ht="26.25" x14ac:dyDescent="0.4">
      <c r="N44" s="15"/>
      <c r="O44" s="15"/>
      <c r="P44" s="15"/>
      <c r="Q44" s="15"/>
      <c r="R44" s="15"/>
      <c r="S44" s="15"/>
      <c r="T44" s="15"/>
      <c r="U44" s="15"/>
      <c r="V44" s="15"/>
      <c r="W44" s="15"/>
      <c r="X44" s="15"/>
      <c r="Y44" s="15"/>
      <c r="Z44" s="15"/>
    </row>
    <row r="45" spans="14:26" ht="26.25" x14ac:dyDescent="0.4">
      <c r="N45" s="15"/>
      <c r="O45" s="15"/>
      <c r="P45" s="15"/>
      <c r="Q45" s="15"/>
      <c r="R45" s="15"/>
      <c r="S45" s="15"/>
      <c r="T45" s="15"/>
      <c r="U45" s="15"/>
      <c r="V45" s="15"/>
      <c r="W45" s="15"/>
      <c r="X45" s="15"/>
      <c r="Y45" s="15"/>
      <c r="Z45" s="15"/>
    </row>
    <row r="46" spans="14:26" ht="26.25" x14ac:dyDescent="0.4">
      <c r="N46" s="15"/>
      <c r="O46" s="15"/>
      <c r="P46" s="15"/>
      <c r="Q46" s="15"/>
      <c r="R46" s="15"/>
      <c r="S46" s="15"/>
      <c r="T46" s="15"/>
      <c r="U46" s="15"/>
      <c r="V46" s="15"/>
      <c r="W46" s="15"/>
      <c r="X46" s="15"/>
      <c r="Y46" s="15"/>
      <c r="Z46" s="15"/>
    </row>
    <row r="47" spans="14:26" ht="26.25" x14ac:dyDescent="0.4">
      <c r="N47" s="15"/>
      <c r="O47" s="15"/>
      <c r="P47" s="15"/>
      <c r="Q47" s="15"/>
      <c r="R47" s="15"/>
      <c r="S47" s="15"/>
      <c r="T47" s="15"/>
      <c r="U47" s="15"/>
      <c r="V47" s="15"/>
      <c r="W47" s="15"/>
      <c r="X47" s="15"/>
      <c r="Y47" s="15"/>
      <c r="Z47" s="15"/>
    </row>
    <row r="48" spans="14:26" ht="26.25" x14ac:dyDescent="0.4">
      <c r="N48" s="15"/>
      <c r="O48" s="15"/>
      <c r="P48" s="15"/>
      <c r="Q48" s="15"/>
      <c r="R48" s="15"/>
      <c r="S48" s="15"/>
      <c r="T48" s="15"/>
      <c r="U48" s="15"/>
      <c r="V48" s="15"/>
      <c r="W48" s="15"/>
      <c r="X48" s="15"/>
      <c r="Y48" s="15"/>
      <c r="Z48" s="15"/>
    </row>
    <row r="49" spans="14:26" ht="26.25" x14ac:dyDescent="0.4">
      <c r="N49" s="15"/>
      <c r="O49" s="15"/>
      <c r="P49" s="15"/>
      <c r="Q49" s="15"/>
      <c r="R49" s="15"/>
      <c r="S49" s="15"/>
      <c r="T49" s="15"/>
      <c r="U49" s="15"/>
      <c r="V49" s="15"/>
      <c r="W49" s="15"/>
      <c r="X49" s="15"/>
      <c r="Y49" s="15"/>
      <c r="Z49" s="15"/>
    </row>
    <row r="50" spans="14:26" ht="26.25" x14ac:dyDescent="0.4">
      <c r="N50" s="15"/>
      <c r="O50" s="7"/>
      <c r="P50" s="7"/>
      <c r="Q50" s="7"/>
      <c r="R50" s="15"/>
      <c r="S50" s="15"/>
      <c r="T50" s="15"/>
      <c r="U50" s="15"/>
      <c r="V50" s="15"/>
      <c r="W50" s="15"/>
      <c r="X50" s="15"/>
      <c r="Y50" s="15"/>
      <c r="Z50" s="15"/>
    </row>
    <row r="51" spans="14:26" ht="26.25" x14ac:dyDescent="0.4">
      <c r="N51" s="15"/>
      <c r="O51" s="7"/>
      <c r="P51" s="16"/>
      <c r="Q51" s="7"/>
      <c r="R51" s="15"/>
      <c r="S51" s="15"/>
      <c r="T51" s="15"/>
      <c r="U51" s="15"/>
      <c r="V51" s="15"/>
      <c r="W51" s="15"/>
      <c r="X51" s="15"/>
      <c r="Y51" s="15"/>
      <c r="Z51" s="15"/>
    </row>
    <row r="52" spans="14:26" ht="26.25" x14ac:dyDescent="0.4">
      <c r="N52" s="15"/>
      <c r="O52" s="7"/>
      <c r="P52" s="16"/>
      <c r="Q52" s="7"/>
      <c r="R52" s="15"/>
      <c r="S52" s="15"/>
      <c r="T52" s="15"/>
      <c r="U52" s="15"/>
      <c r="V52" s="15"/>
      <c r="W52" s="15"/>
      <c r="X52" s="15"/>
      <c r="Y52" s="15"/>
      <c r="Z52" s="15"/>
    </row>
    <row r="53" spans="14:26" ht="26.25" x14ac:dyDescent="0.4">
      <c r="N53" s="15"/>
      <c r="O53" s="15"/>
      <c r="P53" s="15"/>
      <c r="Q53" s="15"/>
      <c r="R53" s="15"/>
      <c r="S53" s="15"/>
      <c r="T53" s="15"/>
      <c r="U53" s="15"/>
      <c r="V53" s="15"/>
      <c r="W53" s="15"/>
      <c r="X53" s="15"/>
      <c r="Y53" s="15"/>
      <c r="Z53" s="15"/>
    </row>
    <row r="54" spans="14:26" ht="26.25" x14ac:dyDescent="0.4">
      <c r="N54" s="15"/>
      <c r="O54" s="15"/>
      <c r="P54" s="15"/>
      <c r="Q54" s="15"/>
      <c r="R54" s="15"/>
      <c r="S54" s="15"/>
      <c r="T54" s="15"/>
      <c r="U54" s="15"/>
      <c r="V54" s="15"/>
      <c r="W54" s="15"/>
      <c r="X54" s="15"/>
      <c r="Y54" s="15"/>
      <c r="Z54" s="15"/>
    </row>
    <row r="55" spans="14:26" ht="26.25" x14ac:dyDescent="0.4">
      <c r="N55" s="15"/>
      <c r="O55" s="15"/>
      <c r="P55" s="15"/>
      <c r="Q55" s="15"/>
      <c r="R55" s="15"/>
      <c r="S55" s="15"/>
      <c r="T55" s="15"/>
      <c r="U55" s="15"/>
      <c r="V55" s="15"/>
      <c r="W55" s="15"/>
      <c r="X55" s="15"/>
      <c r="Y55" s="15"/>
      <c r="Z55" s="15"/>
    </row>
    <row r="56" spans="14:26" ht="26.25" x14ac:dyDescent="0.4">
      <c r="N56" s="15"/>
      <c r="O56" s="15"/>
      <c r="P56" s="15"/>
      <c r="Q56" s="15"/>
      <c r="R56" s="15"/>
      <c r="S56" s="15"/>
      <c r="T56" s="15"/>
      <c r="U56" s="15"/>
      <c r="V56" s="15"/>
      <c r="W56" s="15"/>
      <c r="X56" s="15"/>
      <c r="Y56" s="15"/>
      <c r="Z56" s="15"/>
    </row>
    <row r="61" spans="14:26" x14ac:dyDescent="0.25">
      <c r="N61" s="12"/>
    </row>
    <row r="62" spans="14:26" x14ac:dyDescent="0.25">
      <c r="N62" s="12"/>
    </row>
    <row r="63" spans="14:26" x14ac:dyDescent="0.25">
      <c r="N63" s="12"/>
    </row>
    <row r="67" spans="15:20" x14ac:dyDescent="0.25">
      <c r="O67" s="17"/>
      <c r="P67" s="17"/>
      <c r="Q67" s="17"/>
      <c r="R67" s="17"/>
      <c r="S67" s="17"/>
      <c r="T67" s="17"/>
    </row>
    <row r="68" spans="15:20" x14ac:dyDescent="0.25">
      <c r="O68" s="17"/>
      <c r="P68" s="17"/>
      <c r="Q68" s="17"/>
      <c r="R68" s="17"/>
      <c r="S68" s="17"/>
      <c r="T68" s="17"/>
    </row>
    <row r="73" spans="15:20" x14ac:dyDescent="0.25">
      <c r="O73" s="17"/>
      <c r="P73" s="17"/>
      <c r="Q73" s="17"/>
      <c r="R73" s="17"/>
      <c r="S73" s="17"/>
      <c r="T73" s="17"/>
    </row>
    <row r="74" spans="15:20" x14ac:dyDescent="0.25">
      <c r="O74" s="17"/>
      <c r="P74" s="17"/>
      <c r="Q74" s="17"/>
      <c r="R74" s="17"/>
      <c r="S74" s="17"/>
      <c r="T74" s="17"/>
    </row>
  </sheetData>
  <mergeCells count="1">
    <mergeCell ref="V22:W22"/>
  </mergeCells>
  <pageMargins left="0.7" right="0.7" top="0.75" bottom="0.75" header="0.3" footer="0.3"/>
  <pageSetup scale="34" fitToHeight="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B6348-5DDC-4E25-A179-0D34CECB93CB}">
  <sheetPr>
    <pageSetUpPr fitToPage="1"/>
  </sheetPr>
  <dimension ref="B14:AE80"/>
  <sheetViews>
    <sheetView zoomScale="70" zoomScaleNormal="70" workbookViewId="0">
      <selection activeCell="Y38" sqref="A1:Y38"/>
    </sheetView>
  </sheetViews>
  <sheetFormatPr defaultColWidth="9.140625" defaultRowHeight="15" x14ac:dyDescent="0.25"/>
  <cols>
    <col min="1" max="1" width="9.140625" style="4"/>
    <col min="2" max="2" width="13.5703125" style="4" bestFit="1" customWidth="1"/>
    <col min="3" max="3" width="15.140625" style="4" customWidth="1"/>
    <col min="4" max="6" width="9.140625" style="4"/>
    <col min="7" max="7" width="11.5703125" style="4" customWidth="1"/>
    <col min="8" max="8" width="12.42578125" style="4" customWidth="1"/>
    <col min="9" max="9" width="15.7109375" style="4" customWidth="1"/>
    <col min="10" max="12" width="9.140625" style="4"/>
    <col min="13" max="13" width="9.28515625" style="4" customWidth="1"/>
    <col min="14" max="14" width="8.140625" style="4" customWidth="1"/>
    <col min="15" max="17" width="9.140625" style="4"/>
    <col min="18" max="18" width="7.42578125" style="4" customWidth="1"/>
    <col min="19" max="19" width="8.140625" style="4" customWidth="1"/>
    <col min="20" max="21" width="9.140625" style="4"/>
    <col min="22" max="22" width="11.5703125" style="4" customWidth="1"/>
    <col min="23" max="16384" width="9.140625" style="4"/>
  </cols>
  <sheetData>
    <row r="14" spans="2:31" x14ac:dyDescent="0.25">
      <c r="Q14" s="8"/>
      <c r="R14" s="8"/>
      <c r="S14" s="8"/>
      <c r="T14" s="8"/>
      <c r="U14" s="8"/>
      <c r="V14" s="8"/>
      <c r="W14" s="8"/>
      <c r="X14" s="8"/>
      <c r="Y14" s="8"/>
      <c r="Z14" s="8"/>
      <c r="AA14" s="8"/>
      <c r="AB14" s="8"/>
      <c r="AC14" s="8"/>
      <c r="AD14" s="8"/>
      <c r="AE14" s="8"/>
    </row>
    <row r="15" spans="2:31" ht="23.25" x14ac:dyDescent="0.35">
      <c r="B15" s="10"/>
      <c r="C15" s="10"/>
      <c r="Q15" s="8"/>
      <c r="R15" s="8"/>
      <c r="S15" s="8"/>
      <c r="T15" s="8"/>
      <c r="U15" s="8"/>
      <c r="V15" s="8"/>
      <c r="W15" s="8"/>
      <c r="X15" s="8"/>
      <c r="Y15" s="8"/>
      <c r="Z15" s="8"/>
      <c r="AA15" s="8"/>
      <c r="AB15" s="8"/>
      <c r="AC15" s="8"/>
      <c r="AD15" s="8"/>
      <c r="AE15" s="8"/>
    </row>
    <row r="16" spans="2:31" ht="45" x14ac:dyDescent="0.25">
      <c r="B16" s="93" t="s">
        <v>50</v>
      </c>
      <c r="C16" s="96" t="s">
        <v>41</v>
      </c>
      <c r="Q16" s="8"/>
      <c r="R16" s="8"/>
      <c r="S16" s="8"/>
      <c r="T16" s="8"/>
      <c r="U16" s="8"/>
      <c r="V16" s="8"/>
      <c r="W16" s="8"/>
      <c r="X16" s="8"/>
      <c r="Y16" s="8"/>
      <c r="Z16" s="8"/>
      <c r="AA16" s="8"/>
      <c r="AB16" s="8"/>
      <c r="AC16" s="8"/>
      <c r="AD16" s="8"/>
      <c r="AE16" s="8"/>
    </row>
    <row r="17" spans="2:31" ht="22.5" x14ac:dyDescent="0.25">
      <c r="B17" s="93">
        <v>1</v>
      </c>
      <c r="C17" s="93">
        <v>17</v>
      </c>
      <c r="Q17" s="8"/>
      <c r="R17" s="8"/>
      <c r="S17" s="8"/>
      <c r="T17" s="8"/>
      <c r="U17" s="8"/>
      <c r="V17" s="8"/>
      <c r="W17" s="8"/>
      <c r="X17" s="8"/>
      <c r="Y17" s="8"/>
      <c r="Z17" s="8"/>
      <c r="AA17" s="8"/>
      <c r="AB17" s="8"/>
      <c r="AC17" s="8"/>
      <c r="AD17" s="8"/>
      <c r="AE17" s="8"/>
    </row>
    <row r="18" spans="2:31" ht="22.5" x14ac:dyDescent="0.25">
      <c r="B18" s="93">
        <v>2</v>
      </c>
      <c r="C18" s="93">
        <v>21</v>
      </c>
      <c r="Q18" s="8"/>
      <c r="R18" s="8"/>
      <c r="S18" s="8"/>
      <c r="T18" s="8"/>
      <c r="U18" s="8"/>
      <c r="V18" s="8"/>
      <c r="W18" s="8"/>
      <c r="X18" s="8"/>
      <c r="Y18" s="8"/>
      <c r="Z18" s="8"/>
      <c r="AA18" s="8"/>
      <c r="AB18" s="8"/>
      <c r="AC18" s="8"/>
      <c r="AD18" s="8"/>
      <c r="AE18" s="8"/>
    </row>
    <row r="19" spans="2:31" ht="22.5" x14ac:dyDescent="0.25">
      <c r="B19" s="93">
        <v>3</v>
      </c>
      <c r="C19" s="93">
        <v>19</v>
      </c>
      <c r="Q19" s="8"/>
      <c r="R19" s="8"/>
      <c r="S19" s="8"/>
      <c r="T19" s="8"/>
      <c r="U19" s="8"/>
      <c r="V19" s="8"/>
      <c r="W19" s="8"/>
      <c r="X19" s="8"/>
      <c r="Y19" s="8"/>
      <c r="Z19" s="8"/>
      <c r="AA19" s="8"/>
      <c r="AB19" s="8"/>
      <c r="AC19" s="8"/>
      <c r="AD19" s="8"/>
      <c r="AE19" s="8"/>
    </row>
    <row r="20" spans="2:31" ht="23.25" x14ac:dyDescent="0.35">
      <c r="B20" s="93">
        <v>4</v>
      </c>
      <c r="C20" s="93">
        <v>23</v>
      </c>
      <c r="N20" s="9"/>
      <c r="O20" s="10"/>
      <c r="P20" s="10"/>
      <c r="Q20" s="11"/>
      <c r="R20" s="11"/>
      <c r="S20" s="8"/>
      <c r="T20" s="8"/>
      <c r="U20" s="8"/>
      <c r="V20" s="8"/>
      <c r="W20" s="8"/>
      <c r="X20" s="8"/>
      <c r="Y20" s="8"/>
      <c r="Z20" s="8"/>
      <c r="AA20" s="8"/>
      <c r="AB20" s="8"/>
      <c r="AC20" s="8"/>
      <c r="AD20" s="8"/>
      <c r="AE20" s="8"/>
    </row>
    <row r="21" spans="2:31" ht="23.25" x14ac:dyDescent="0.35">
      <c r="B21" s="93">
        <v>5</v>
      </c>
      <c r="C21" s="93">
        <v>18</v>
      </c>
      <c r="N21" s="9"/>
      <c r="O21" s="10"/>
      <c r="P21" s="10"/>
      <c r="Q21" s="11"/>
      <c r="R21" s="11"/>
      <c r="S21" s="8"/>
      <c r="T21" s="8"/>
      <c r="U21" s="8"/>
      <c r="V21" s="8"/>
      <c r="W21" s="8"/>
      <c r="X21" s="8"/>
      <c r="Y21" s="8"/>
      <c r="Z21" s="8"/>
      <c r="AA21" s="8"/>
      <c r="AB21" s="8"/>
      <c r="AC21" s="8"/>
      <c r="AD21" s="8"/>
      <c r="AE21" s="8"/>
    </row>
    <row r="22" spans="2:31" ht="26.45" customHeight="1" x14ac:dyDescent="0.35">
      <c r="B22" s="93">
        <v>6</v>
      </c>
      <c r="C22" s="93">
        <v>16</v>
      </c>
      <c r="N22" s="9"/>
      <c r="O22" s="10"/>
      <c r="P22" s="10"/>
      <c r="Q22" s="11"/>
      <c r="R22" s="11"/>
      <c r="T22" s="8"/>
      <c r="U22" s="8"/>
      <c r="V22" s="8"/>
      <c r="W22" s="8"/>
      <c r="X22" s="8"/>
      <c r="Y22" s="8"/>
      <c r="Z22" s="8"/>
      <c r="AA22" s="8"/>
      <c r="AB22" s="8"/>
      <c r="AC22" s="8"/>
      <c r="AD22" s="8"/>
      <c r="AE22" s="8"/>
    </row>
    <row r="23" spans="2:31" ht="22.5" customHeight="1" x14ac:dyDescent="0.35">
      <c r="B23" s="93">
        <v>7</v>
      </c>
      <c r="C23" s="93">
        <v>20</v>
      </c>
      <c r="D23" s="85"/>
      <c r="E23" s="85"/>
      <c r="F23" s="85"/>
      <c r="G23" s="85"/>
      <c r="H23" s="85"/>
      <c r="I23" s="85"/>
      <c r="J23" s="85"/>
      <c r="K23" s="85"/>
      <c r="L23" s="85"/>
      <c r="N23" s="9"/>
      <c r="O23" s="10"/>
      <c r="P23" s="10"/>
      <c r="Q23" s="11"/>
      <c r="R23" s="11"/>
      <c r="T23" s="8"/>
      <c r="U23" s="8"/>
      <c r="V23" s="8"/>
      <c r="W23" s="8"/>
      <c r="X23" s="8"/>
      <c r="Y23" s="8"/>
      <c r="Z23" s="8"/>
      <c r="AA23" s="8"/>
      <c r="AB23" s="8"/>
      <c r="AC23" s="8"/>
      <c r="AD23" s="8"/>
      <c r="AE23" s="8"/>
    </row>
    <row r="24" spans="2:31" ht="23.25" x14ac:dyDescent="0.35">
      <c r="B24" s="93">
        <v>8</v>
      </c>
      <c r="C24" s="93">
        <v>18</v>
      </c>
      <c r="D24" s="85"/>
      <c r="E24" s="85"/>
      <c r="F24" s="85"/>
      <c r="G24" s="85"/>
      <c r="H24" s="85"/>
      <c r="I24" s="85"/>
      <c r="J24" s="86"/>
      <c r="K24" s="85"/>
      <c r="L24" s="85"/>
      <c r="N24" s="9"/>
      <c r="O24" s="10"/>
      <c r="P24" s="10"/>
      <c r="Q24" s="11"/>
      <c r="R24" s="11"/>
      <c r="S24" s="8"/>
      <c r="T24" s="8"/>
      <c r="U24" s="8"/>
      <c r="V24" s="8"/>
      <c r="W24" s="8"/>
      <c r="X24" s="8"/>
      <c r="Y24" s="8"/>
      <c r="Z24" s="8"/>
      <c r="AA24" s="8"/>
      <c r="AB24" s="8"/>
      <c r="AC24" s="8"/>
      <c r="AD24" s="8"/>
      <c r="AE24" s="8"/>
    </row>
    <row r="25" spans="2:31" ht="23.25" customHeight="1" x14ac:dyDescent="0.4">
      <c r="B25" s="93">
        <v>9</v>
      </c>
      <c r="C25" s="93">
        <v>22</v>
      </c>
      <c r="D25" s="85"/>
      <c r="E25" s="85"/>
      <c r="F25" s="85"/>
      <c r="G25" s="85"/>
      <c r="H25" s="85"/>
      <c r="I25" s="85"/>
      <c r="J25" s="85"/>
      <c r="K25" s="123"/>
      <c r="L25" s="123"/>
      <c r="N25" s="10"/>
      <c r="O25" s="10"/>
      <c r="P25" s="10"/>
      <c r="Q25" s="11"/>
      <c r="R25" s="11"/>
      <c r="S25" s="8"/>
      <c r="T25" s="8"/>
      <c r="U25" s="8"/>
      <c r="V25" s="8"/>
      <c r="W25" s="8"/>
      <c r="X25" s="8"/>
      <c r="Y25" s="8"/>
      <c r="Z25" s="8"/>
      <c r="AA25" s="8"/>
      <c r="AB25" s="8"/>
      <c r="AC25" s="8"/>
      <c r="AD25" s="8"/>
      <c r="AE25" s="8"/>
    </row>
    <row r="26" spans="2:31" ht="23.25" x14ac:dyDescent="0.35">
      <c r="B26" s="93">
        <v>10</v>
      </c>
      <c r="C26" s="93">
        <v>20</v>
      </c>
      <c r="D26" s="85"/>
      <c r="E26" s="85"/>
      <c r="F26" s="85"/>
      <c r="G26" s="85"/>
      <c r="H26" s="85"/>
      <c r="I26" s="85"/>
      <c r="J26" s="85"/>
      <c r="K26" s="85"/>
      <c r="L26" s="85"/>
      <c r="N26" s="13"/>
      <c r="O26" s="14"/>
      <c r="P26" s="10"/>
      <c r="Q26" s="11"/>
      <c r="R26" s="11"/>
      <c r="S26" s="8"/>
      <c r="T26" s="8"/>
      <c r="U26" s="8"/>
      <c r="V26" s="8"/>
      <c r="W26" s="8"/>
      <c r="X26" s="8"/>
      <c r="Y26" s="8"/>
      <c r="Z26" s="8"/>
      <c r="AA26" s="8"/>
      <c r="AB26" s="8"/>
      <c r="AC26" s="8"/>
      <c r="AD26" s="8"/>
      <c r="AE26" s="8"/>
    </row>
    <row r="27" spans="2:31" ht="23.25" customHeight="1" x14ac:dyDescent="0.35">
      <c r="B27" s="93">
        <v>11</v>
      </c>
      <c r="C27" s="93">
        <v>15</v>
      </c>
      <c r="D27" s="85"/>
      <c r="E27" s="85"/>
      <c r="F27" s="85"/>
      <c r="G27" s="85"/>
      <c r="H27" s="85"/>
      <c r="I27" s="85"/>
      <c r="J27" s="85"/>
      <c r="K27" s="85"/>
      <c r="L27" s="85"/>
      <c r="N27" s="10"/>
      <c r="O27" s="10"/>
      <c r="P27" s="10"/>
      <c r="Q27" s="11"/>
      <c r="R27" s="11"/>
      <c r="T27" s="8"/>
      <c r="U27" s="8"/>
      <c r="V27" s="8"/>
      <c r="W27" s="8"/>
      <c r="X27" s="8"/>
      <c r="Y27" s="8"/>
      <c r="Z27" s="8"/>
      <c r="AA27" s="8"/>
      <c r="AB27" s="8"/>
      <c r="AC27" s="8"/>
      <c r="AD27" s="8"/>
      <c r="AE27" s="8"/>
    </row>
    <row r="28" spans="2:31" ht="23.25" customHeight="1" x14ac:dyDescent="0.35">
      <c r="B28" s="93">
        <v>12</v>
      </c>
      <c r="C28" s="93">
        <v>22</v>
      </c>
      <c r="D28" s="85"/>
      <c r="E28" s="85"/>
      <c r="F28" s="85"/>
      <c r="G28" s="85"/>
      <c r="H28" s="85"/>
      <c r="I28" s="85"/>
      <c r="J28" s="85"/>
      <c r="K28" s="85"/>
      <c r="L28" s="85"/>
      <c r="N28" s="10"/>
      <c r="O28" s="10"/>
      <c r="P28" s="10"/>
      <c r="Q28" s="11"/>
      <c r="R28" s="11"/>
      <c r="T28" s="8"/>
      <c r="U28" s="8"/>
      <c r="V28" s="8"/>
      <c r="W28" s="8"/>
      <c r="X28" s="8"/>
      <c r="Y28" s="8"/>
      <c r="Z28" s="8"/>
      <c r="AA28" s="8"/>
      <c r="AB28" s="8"/>
      <c r="AC28" s="8"/>
      <c r="AD28" s="8"/>
      <c r="AE28" s="8"/>
    </row>
    <row r="29" spans="2:31" ht="22.5" x14ac:dyDescent="0.25">
      <c r="B29" s="93">
        <v>13</v>
      </c>
      <c r="C29" s="93">
        <v>24</v>
      </c>
      <c r="D29" s="85"/>
      <c r="E29" s="85"/>
      <c r="F29" s="85"/>
      <c r="G29" s="85"/>
      <c r="H29" s="85"/>
      <c r="I29" s="85"/>
      <c r="J29" s="85"/>
      <c r="K29" s="85"/>
      <c r="L29" s="85"/>
      <c r="Q29" s="8"/>
      <c r="R29" s="8"/>
      <c r="S29" s="8"/>
      <c r="T29" s="8"/>
      <c r="U29" s="8"/>
      <c r="V29" s="8"/>
      <c r="W29" s="8"/>
      <c r="X29" s="8"/>
      <c r="Y29" s="8"/>
      <c r="Z29" s="8"/>
      <c r="AA29" s="8"/>
      <c r="AB29" s="8"/>
      <c r="AC29" s="8"/>
      <c r="AD29" s="8"/>
      <c r="AE29" s="8"/>
    </row>
    <row r="30" spans="2:31" ht="22.5" x14ac:dyDescent="0.25">
      <c r="B30" s="93">
        <v>14</v>
      </c>
      <c r="C30" s="93">
        <v>27</v>
      </c>
      <c r="D30" s="85"/>
      <c r="E30" s="85"/>
      <c r="F30" s="85"/>
      <c r="G30" s="85"/>
      <c r="H30" s="85"/>
      <c r="I30" s="85"/>
      <c r="J30" s="85"/>
      <c r="K30" s="85"/>
      <c r="L30" s="85"/>
      <c r="Q30" s="8"/>
      <c r="R30" s="8"/>
      <c r="S30" s="8"/>
      <c r="T30" s="8"/>
      <c r="U30" s="8"/>
      <c r="V30" s="8"/>
      <c r="W30" s="8"/>
      <c r="X30" s="8"/>
      <c r="Y30" s="8"/>
      <c r="Z30" s="8"/>
      <c r="AA30" s="8"/>
      <c r="AB30" s="8"/>
      <c r="AC30" s="8"/>
      <c r="AD30" s="8"/>
      <c r="AE30" s="8"/>
    </row>
    <row r="31" spans="2:31" ht="22.5" x14ac:dyDescent="0.25">
      <c r="B31" s="93">
        <v>15</v>
      </c>
      <c r="C31" s="93">
        <v>27</v>
      </c>
      <c r="D31" s="85"/>
      <c r="E31" s="85"/>
      <c r="F31" s="85"/>
      <c r="G31" s="85"/>
      <c r="H31" s="85"/>
      <c r="I31" s="85"/>
      <c r="J31" s="85"/>
      <c r="K31" s="85"/>
      <c r="L31" s="85"/>
      <c r="Q31" s="8"/>
      <c r="R31" s="8"/>
      <c r="S31" s="8"/>
      <c r="T31" s="8"/>
      <c r="U31" s="8"/>
      <c r="V31" s="8"/>
      <c r="W31" s="8"/>
      <c r="X31" s="8"/>
      <c r="Y31" s="8"/>
      <c r="Z31" s="8"/>
      <c r="AA31" s="8"/>
      <c r="AB31" s="8"/>
      <c r="AC31" s="8"/>
      <c r="AD31" s="8"/>
      <c r="AE31" s="8"/>
    </row>
    <row r="32" spans="2:31" ht="22.5" x14ac:dyDescent="0.25">
      <c r="B32" s="93">
        <v>16</v>
      </c>
      <c r="C32" s="93">
        <v>28</v>
      </c>
      <c r="D32" s="85"/>
      <c r="E32" s="85"/>
      <c r="F32" s="85"/>
      <c r="G32" s="85"/>
      <c r="H32" s="85"/>
      <c r="I32" s="85"/>
      <c r="J32" s="85"/>
      <c r="K32" s="85"/>
      <c r="L32" s="85"/>
      <c r="Q32" s="8"/>
      <c r="R32" s="8"/>
      <c r="S32" s="8"/>
      <c r="T32" s="8"/>
      <c r="U32" s="8"/>
      <c r="V32" s="8"/>
      <c r="W32" s="8"/>
      <c r="X32" s="8"/>
      <c r="Y32" s="8"/>
      <c r="Z32" s="8"/>
      <c r="AA32" s="8"/>
      <c r="AB32" s="8"/>
      <c r="AC32" s="8"/>
      <c r="AD32" s="8"/>
      <c r="AE32" s="8"/>
    </row>
    <row r="33" spans="2:31" ht="22.5" x14ac:dyDescent="0.25">
      <c r="B33" s="93">
        <v>17</v>
      </c>
      <c r="C33" s="93">
        <v>25</v>
      </c>
      <c r="D33" s="85"/>
      <c r="E33" s="85"/>
      <c r="F33" s="85"/>
      <c r="G33" s="85"/>
      <c r="H33" s="85"/>
      <c r="I33" s="85"/>
      <c r="J33" s="85"/>
      <c r="K33" s="85"/>
      <c r="L33" s="85"/>
      <c r="Q33" s="8"/>
      <c r="R33" s="8"/>
      <c r="S33" s="8"/>
      <c r="T33" s="8"/>
      <c r="U33" s="8"/>
      <c r="V33" s="8"/>
      <c r="W33" s="8"/>
      <c r="X33" s="8"/>
      <c r="Y33" s="8"/>
      <c r="Z33" s="8"/>
      <c r="AA33" s="8"/>
      <c r="AB33" s="8"/>
      <c r="AC33" s="8"/>
      <c r="AD33" s="8"/>
      <c r="AE33" s="8"/>
    </row>
    <row r="34" spans="2:31" ht="23.45" customHeight="1" x14ac:dyDescent="0.25">
      <c r="B34" s="93">
        <v>18</v>
      </c>
      <c r="C34" s="93">
        <v>24</v>
      </c>
      <c r="D34" s="85"/>
      <c r="E34" s="85"/>
      <c r="F34" s="85"/>
      <c r="G34" s="85"/>
      <c r="H34" s="85"/>
      <c r="I34" s="85"/>
      <c r="J34" s="85"/>
      <c r="K34" s="85"/>
      <c r="L34" s="85"/>
      <c r="Q34" s="8"/>
      <c r="R34" s="8"/>
      <c r="S34" s="8"/>
      <c r="T34" s="8"/>
      <c r="U34" s="8"/>
      <c r="V34" s="8"/>
      <c r="W34" s="8"/>
      <c r="X34" s="8"/>
      <c r="Y34" s="8"/>
      <c r="Z34" s="8"/>
      <c r="AA34" s="8"/>
      <c r="AB34" s="8"/>
      <c r="AC34" s="8"/>
      <c r="AD34" s="8"/>
      <c r="AE34" s="8"/>
    </row>
    <row r="35" spans="2:31" ht="20.45" customHeight="1" x14ac:dyDescent="0.25">
      <c r="B35" s="93">
        <v>19</v>
      </c>
      <c r="C35" s="93">
        <v>26</v>
      </c>
      <c r="D35" s="85"/>
      <c r="E35" s="85"/>
      <c r="F35" s="85"/>
      <c r="G35" s="85"/>
      <c r="H35" s="85"/>
      <c r="I35" s="85"/>
      <c r="J35" s="85"/>
      <c r="K35" s="85"/>
      <c r="L35" s="85"/>
      <c r="Q35" s="8"/>
      <c r="R35" s="8"/>
      <c r="S35" s="8"/>
      <c r="T35" s="8"/>
      <c r="U35" s="8"/>
      <c r="V35" s="8"/>
      <c r="W35" s="8"/>
      <c r="X35" s="8"/>
      <c r="Y35" s="8"/>
      <c r="Z35" s="8"/>
      <c r="AA35" s="8"/>
      <c r="AB35" s="8"/>
      <c r="AC35" s="8"/>
      <c r="AD35" s="8"/>
      <c r="AE35" s="8"/>
    </row>
    <row r="36" spans="2:31" ht="22.15" customHeight="1" x14ac:dyDescent="0.25">
      <c r="B36" s="93">
        <v>20</v>
      </c>
      <c r="C36" s="93">
        <v>21</v>
      </c>
      <c r="D36" s="85"/>
      <c r="E36" s="85"/>
      <c r="F36" s="85"/>
      <c r="G36" s="85"/>
      <c r="H36" s="85"/>
      <c r="I36" s="85"/>
      <c r="J36" s="85"/>
      <c r="K36" s="85"/>
      <c r="L36" s="85"/>
      <c r="Q36" s="8"/>
      <c r="R36" s="8"/>
      <c r="S36" s="8"/>
      <c r="T36" s="8"/>
      <c r="U36" s="8"/>
      <c r="V36" s="8"/>
      <c r="W36" s="8"/>
      <c r="X36" s="8"/>
      <c r="Y36" s="8"/>
      <c r="Z36" s="8"/>
      <c r="AA36" s="8"/>
      <c r="AB36" s="8"/>
      <c r="AC36" s="8"/>
      <c r="AD36" s="8"/>
      <c r="AE36" s="8"/>
    </row>
    <row r="37" spans="2:31" x14ac:dyDescent="0.25">
      <c r="B37" s="85"/>
      <c r="C37" s="85"/>
      <c r="D37" s="85"/>
      <c r="E37" s="85"/>
      <c r="F37" s="85"/>
      <c r="G37" s="85"/>
      <c r="H37" s="85"/>
      <c r="I37" s="85"/>
      <c r="J37" s="85"/>
      <c r="K37" s="85"/>
      <c r="L37" s="85"/>
      <c r="Q37" s="8"/>
      <c r="R37" s="8"/>
      <c r="S37" s="8"/>
      <c r="T37" s="8"/>
      <c r="U37" s="8"/>
      <c r="V37" s="8"/>
      <c r="W37" s="8"/>
      <c r="X37" s="8"/>
      <c r="Y37" s="8"/>
      <c r="Z37" s="8"/>
      <c r="AA37" s="8"/>
      <c r="AB37" s="8"/>
      <c r="AC37" s="8"/>
      <c r="AD37" s="8"/>
      <c r="AE37" s="8"/>
    </row>
    <row r="38" spans="2:31" x14ac:dyDescent="0.25">
      <c r="B38" s="85"/>
      <c r="C38" s="85"/>
      <c r="D38" s="85"/>
      <c r="E38" s="85"/>
      <c r="F38" s="85"/>
      <c r="G38" s="85"/>
      <c r="H38" s="85"/>
      <c r="I38" s="85"/>
      <c r="J38" s="85"/>
      <c r="K38" s="85"/>
      <c r="L38" s="85"/>
      <c r="T38" s="8"/>
      <c r="U38" s="8"/>
      <c r="V38" s="8"/>
      <c r="W38" s="8"/>
    </row>
    <row r="39" spans="2:31" x14ac:dyDescent="0.25">
      <c r="B39" s="85"/>
      <c r="C39" s="85"/>
      <c r="D39" s="85"/>
      <c r="E39" s="85"/>
      <c r="F39" s="85"/>
      <c r="G39" s="85"/>
      <c r="H39" s="85"/>
      <c r="I39" s="85"/>
      <c r="J39" s="85"/>
      <c r="K39" s="85"/>
      <c r="L39" s="85"/>
    </row>
    <row r="40" spans="2:31" ht="26.25" x14ac:dyDescent="0.4">
      <c r="B40" s="85"/>
      <c r="C40" s="85"/>
      <c r="D40" s="85"/>
      <c r="E40" s="85"/>
      <c r="F40" s="85"/>
      <c r="G40" s="85"/>
      <c r="H40" s="85"/>
      <c r="I40" s="85"/>
      <c r="J40" s="85"/>
      <c r="K40" s="85"/>
      <c r="L40" s="85"/>
      <c r="M40" s="15"/>
      <c r="N40" s="15"/>
      <c r="O40" s="15"/>
      <c r="P40" s="15"/>
      <c r="Q40" s="15"/>
      <c r="R40" s="15"/>
      <c r="S40" s="15"/>
      <c r="T40" s="15"/>
      <c r="U40" s="15"/>
      <c r="V40" s="15"/>
      <c r="W40" s="15"/>
      <c r="X40" s="15"/>
      <c r="Y40" s="15"/>
    </row>
    <row r="41" spans="2:31" ht="26.25" x14ac:dyDescent="0.4">
      <c r="B41" s="85"/>
      <c r="C41" s="85"/>
      <c r="D41" s="85"/>
      <c r="E41" s="85"/>
      <c r="F41" s="85"/>
      <c r="G41" s="85"/>
      <c r="H41" s="85"/>
      <c r="I41" s="85"/>
      <c r="J41" s="85"/>
      <c r="K41" s="85"/>
      <c r="L41" s="85"/>
      <c r="M41" s="15"/>
      <c r="N41" s="15"/>
      <c r="O41" s="15"/>
      <c r="P41" s="15"/>
      <c r="Q41" s="15"/>
      <c r="R41" s="15"/>
      <c r="S41" s="15"/>
      <c r="T41" s="15"/>
      <c r="U41" s="15"/>
      <c r="V41" s="15"/>
      <c r="W41" s="15"/>
      <c r="X41" s="15"/>
      <c r="Y41" s="15"/>
    </row>
    <row r="42" spans="2:31" ht="26.25" x14ac:dyDescent="0.4">
      <c r="B42" s="85"/>
      <c r="C42" s="85"/>
      <c r="D42" s="85"/>
      <c r="E42" s="85"/>
      <c r="F42" s="85"/>
      <c r="G42" s="85"/>
      <c r="H42" s="85"/>
      <c r="I42" s="85"/>
      <c r="J42" s="85"/>
      <c r="K42" s="85"/>
      <c r="L42" s="85"/>
      <c r="M42" s="15"/>
      <c r="N42" s="15"/>
      <c r="O42" s="15"/>
      <c r="P42" s="15"/>
      <c r="Q42" s="15"/>
      <c r="R42" s="15"/>
      <c r="S42" s="15"/>
      <c r="T42" s="15"/>
      <c r="U42" s="15"/>
      <c r="V42" s="15"/>
      <c r="W42" s="15"/>
      <c r="X42" s="15"/>
      <c r="Y42" s="15"/>
    </row>
    <row r="43" spans="2:31" ht="26.25" x14ac:dyDescent="0.4">
      <c r="B43" s="85"/>
      <c r="C43" s="85"/>
      <c r="D43" s="85"/>
      <c r="E43" s="85"/>
      <c r="F43" s="85"/>
      <c r="G43" s="85"/>
      <c r="H43" s="85"/>
      <c r="I43" s="85"/>
      <c r="J43" s="85"/>
      <c r="K43" s="85"/>
      <c r="L43" s="85"/>
      <c r="M43" s="15"/>
      <c r="N43" s="15"/>
      <c r="O43" s="15"/>
      <c r="P43" s="15"/>
      <c r="Q43" s="15"/>
      <c r="R43" s="15"/>
      <c r="S43" s="15"/>
      <c r="T43" s="15"/>
      <c r="U43" s="15"/>
      <c r="V43" s="15"/>
      <c r="W43" s="15"/>
      <c r="X43" s="15"/>
      <c r="Y43" s="15"/>
    </row>
    <row r="44" spans="2:31" ht="26.25" x14ac:dyDescent="0.4">
      <c r="B44" s="85"/>
      <c r="C44" s="85"/>
      <c r="D44" s="85"/>
      <c r="E44" s="85"/>
      <c r="F44" s="85"/>
      <c r="G44" s="85"/>
      <c r="H44" s="85"/>
      <c r="I44" s="85"/>
      <c r="J44" s="85"/>
      <c r="K44" s="85"/>
      <c r="L44" s="85"/>
      <c r="M44" s="15"/>
      <c r="N44" s="15"/>
      <c r="O44" s="15"/>
      <c r="P44" s="15"/>
      <c r="Q44" s="15"/>
      <c r="R44" s="15"/>
      <c r="S44" s="15"/>
      <c r="T44" s="15"/>
      <c r="U44" s="15"/>
      <c r="V44" s="15"/>
      <c r="W44" s="15"/>
      <c r="X44" s="15"/>
      <c r="Y44" s="15"/>
    </row>
    <row r="45" spans="2:31" ht="26.25" x14ac:dyDescent="0.4">
      <c r="B45" s="85"/>
      <c r="C45" s="85"/>
      <c r="D45" s="85"/>
      <c r="E45" s="85"/>
      <c r="F45" s="85"/>
      <c r="G45" s="85"/>
      <c r="H45" s="85"/>
      <c r="I45" s="85"/>
      <c r="J45" s="85"/>
      <c r="K45" s="85"/>
      <c r="L45" s="85"/>
      <c r="M45" s="15"/>
      <c r="N45" s="15"/>
      <c r="O45" s="15"/>
      <c r="P45" s="15"/>
      <c r="Q45" s="15"/>
      <c r="R45" s="15"/>
      <c r="S45" s="15"/>
      <c r="T45" s="15"/>
      <c r="U45" s="15"/>
      <c r="V45" s="15"/>
      <c r="W45" s="15"/>
      <c r="X45" s="15"/>
      <c r="Y45" s="15"/>
    </row>
    <row r="46" spans="2:31" ht="26.25" x14ac:dyDescent="0.4">
      <c r="B46" s="85"/>
      <c r="C46" s="85"/>
      <c r="D46" s="85"/>
      <c r="E46" s="85"/>
      <c r="F46" s="85"/>
      <c r="G46" s="85"/>
      <c r="H46" s="85"/>
      <c r="I46" s="85"/>
      <c r="J46" s="85"/>
      <c r="K46" s="85"/>
      <c r="L46" s="85"/>
      <c r="M46" s="15"/>
      <c r="N46" s="15"/>
      <c r="O46" s="15"/>
      <c r="P46" s="15"/>
      <c r="Q46" s="15"/>
      <c r="R46" s="15"/>
      <c r="S46" s="15"/>
      <c r="T46" s="15"/>
      <c r="U46" s="15"/>
      <c r="V46" s="15"/>
      <c r="W46" s="15"/>
      <c r="X46" s="15"/>
      <c r="Y46" s="15"/>
    </row>
    <row r="47" spans="2:31" ht="26.25" x14ac:dyDescent="0.4">
      <c r="B47" s="85"/>
      <c r="C47" s="85"/>
      <c r="D47" s="85"/>
      <c r="E47" s="85"/>
      <c r="F47" s="85"/>
      <c r="G47" s="85"/>
      <c r="H47" s="85"/>
      <c r="I47" s="85"/>
      <c r="J47" s="85"/>
      <c r="K47" s="85"/>
      <c r="L47" s="85"/>
      <c r="M47" s="15"/>
      <c r="N47" s="15"/>
      <c r="O47" s="15"/>
      <c r="P47" s="15"/>
      <c r="Q47" s="15"/>
      <c r="R47" s="15"/>
      <c r="S47" s="15"/>
      <c r="T47" s="15"/>
      <c r="U47" s="15"/>
      <c r="V47" s="15"/>
      <c r="W47" s="15"/>
      <c r="X47" s="15"/>
      <c r="Y47" s="15"/>
    </row>
    <row r="48" spans="2:31" ht="26.25" x14ac:dyDescent="0.4">
      <c r="B48" s="85"/>
      <c r="C48" s="85"/>
      <c r="D48" s="85"/>
      <c r="E48" s="85"/>
      <c r="F48" s="85"/>
      <c r="G48" s="85"/>
      <c r="H48" s="85"/>
      <c r="I48" s="85"/>
      <c r="J48" s="85"/>
      <c r="K48" s="85"/>
      <c r="L48" s="85"/>
      <c r="M48" s="15"/>
      <c r="N48" s="15"/>
      <c r="O48" s="15"/>
      <c r="P48" s="15"/>
      <c r="Q48" s="15"/>
      <c r="R48" s="15"/>
      <c r="S48" s="15"/>
      <c r="T48" s="15"/>
      <c r="U48" s="15"/>
      <c r="V48" s="15"/>
      <c r="W48" s="15"/>
      <c r="X48" s="15"/>
      <c r="Y48" s="15"/>
    </row>
    <row r="49" spans="2:25" ht="26.25" x14ac:dyDescent="0.4">
      <c r="B49" s="85"/>
      <c r="C49" s="85"/>
      <c r="D49" s="85"/>
      <c r="E49" s="85"/>
      <c r="F49" s="85"/>
      <c r="G49" s="85"/>
      <c r="H49" s="85"/>
      <c r="I49" s="85"/>
      <c r="J49" s="85"/>
      <c r="K49" s="85"/>
      <c r="L49" s="85"/>
      <c r="M49" s="15"/>
      <c r="N49" s="15"/>
      <c r="O49" s="15"/>
      <c r="P49" s="15"/>
      <c r="Q49" s="15"/>
      <c r="R49" s="15"/>
      <c r="S49" s="15"/>
      <c r="T49" s="15"/>
      <c r="U49" s="15"/>
      <c r="V49" s="15"/>
      <c r="W49" s="15"/>
      <c r="X49" s="15"/>
      <c r="Y49" s="15"/>
    </row>
    <row r="50" spans="2:25" ht="26.25" x14ac:dyDescent="0.4">
      <c r="B50" s="85"/>
      <c r="C50" s="85"/>
      <c r="D50" s="85"/>
      <c r="E50" s="85"/>
      <c r="F50" s="85"/>
      <c r="G50" s="85"/>
      <c r="H50" s="85"/>
      <c r="I50" s="85"/>
      <c r="J50" s="85"/>
      <c r="K50" s="85"/>
      <c r="L50" s="85"/>
      <c r="M50" s="15"/>
      <c r="N50" s="15"/>
      <c r="O50" s="15"/>
      <c r="P50" s="15"/>
      <c r="Q50" s="15"/>
      <c r="R50" s="15"/>
      <c r="S50" s="15"/>
      <c r="T50" s="15"/>
      <c r="U50" s="15"/>
      <c r="V50" s="15"/>
      <c r="W50" s="15"/>
      <c r="X50" s="15"/>
      <c r="Y50" s="15"/>
    </row>
    <row r="51" spans="2:25" ht="26.25" x14ac:dyDescent="0.4">
      <c r="B51" s="85"/>
      <c r="C51" s="85"/>
      <c r="D51" s="85"/>
      <c r="E51" s="85"/>
      <c r="F51" s="85"/>
      <c r="G51" s="85"/>
      <c r="H51" s="85"/>
      <c r="I51" s="85"/>
      <c r="J51" s="85"/>
      <c r="K51" s="85"/>
      <c r="L51" s="85"/>
      <c r="M51" s="15"/>
      <c r="N51" s="15"/>
      <c r="O51" s="15"/>
      <c r="P51" s="15"/>
      <c r="Q51" s="15"/>
      <c r="R51" s="15"/>
      <c r="S51" s="15"/>
      <c r="T51" s="15"/>
      <c r="U51" s="15"/>
      <c r="V51" s="15"/>
      <c r="W51" s="15"/>
      <c r="X51" s="15"/>
      <c r="Y51" s="15"/>
    </row>
    <row r="52" spans="2:25" ht="26.25" x14ac:dyDescent="0.4">
      <c r="B52" s="85"/>
      <c r="C52" s="85"/>
      <c r="D52" s="85"/>
      <c r="E52" s="85"/>
      <c r="F52" s="85"/>
      <c r="G52" s="85"/>
      <c r="H52" s="85"/>
      <c r="I52" s="85"/>
      <c r="J52" s="85"/>
      <c r="K52" s="85"/>
      <c r="L52" s="85"/>
      <c r="M52" s="15"/>
      <c r="N52" s="15"/>
      <c r="O52" s="15"/>
      <c r="P52" s="15"/>
      <c r="Q52" s="15"/>
      <c r="R52" s="15"/>
      <c r="S52" s="15"/>
      <c r="T52" s="15"/>
      <c r="U52" s="15"/>
      <c r="V52" s="15"/>
      <c r="W52" s="15"/>
      <c r="X52" s="15"/>
      <c r="Y52" s="15"/>
    </row>
    <row r="53" spans="2:25" ht="26.25" x14ac:dyDescent="0.4">
      <c r="B53" s="85"/>
      <c r="C53" s="85"/>
      <c r="D53" s="85"/>
      <c r="E53" s="85"/>
      <c r="F53" s="85"/>
      <c r="G53" s="85"/>
      <c r="H53" s="85"/>
      <c r="I53" s="85"/>
      <c r="J53" s="85"/>
      <c r="K53" s="85"/>
      <c r="L53" s="85"/>
      <c r="M53" s="15"/>
      <c r="N53" s="15"/>
      <c r="O53" s="15"/>
      <c r="P53" s="15"/>
      <c r="Q53" s="15"/>
      <c r="R53" s="15"/>
      <c r="S53" s="15"/>
      <c r="T53" s="15"/>
      <c r="U53" s="15"/>
      <c r="V53" s="15"/>
      <c r="W53" s="15"/>
      <c r="X53" s="15"/>
      <c r="Y53" s="15"/>
    </row>
    <row r="54" spans="2:25" ht="26.25" x14ac:dyDescent="0.4">
      <c r="B54" s="85"/>
      <c r="C54" s="85"/>
      <c r="D54" s="85"/>
      <c r="E54" s="85"/>
      <c r="F54" s="85"/>
      <c r="G54" s="85"/>
      <c r="H54" s="85"/>
      <c r="I54" s="85"/>
      <c r="J54" s="85"/>
      <c r="K54" s="85"/>
      <c r="L54" s="85"/>
      <c r="M54" s="15"/>
      <c r="N54" s="15"/>
      <c r="O54" s="15"/>
      <c r="P54" s="15"/>
      <c r="Q54" s="15"/>
      <c r="R54" s="15"/>
      <c r="S54" s="15"/>
      <c r="T54" s="15"/>
      <c r="U54" s="15"/>
      <c r="V54" s="15"/>
      <c r="W54" s="15"/>
      <c r="X54" s="15"/>
      <c r="Y54" s="15"/>
    </row>
    <row r="55" spans="2:25" ht="26.25" x14ac:dyDescent="0.4">
      <c r="B55" s="85"/>
      <c r="C55" s="85"/>
      <c r="D55" s="85"/>
      <c r="E55" s="85"/>
      <c r="F55" s="85"/>
      <c r="G55" s="85"/>
      <c r="H55" s="85"/>
      <c r="I55" s="85"/>
      <c r="J55" s="85"/>
      <c r="K55" s="85"/>
      <c r="L55" s="85"/>
      <c r="M55" s="15"/>
      <c r="N55" s="15"/>
      <c r="O55" s="15"/>
      <c r="P55" s="15"/>
      <c r="Q55" s="15"/>
      <c r="R55" s="15"/>
      <c r="S55" s="15"/>
      <c r="T55" s="15"/>
      <c r="U55" s="15"/>
      <c r="V55" s="15"/>
      <c r="W55" s="15"/>
      <c r="X55" s="15"/>
      <c r="Y55" s="15"/>
    </row>
    <row r="56" spans="2:25" ht="26.25" x14ac:dyDescent="0.4">
      <c r="B56" s="85"/>
      <c r="C56" s="85"/>
      <c r="D56" s="85"/>
      <c r="E56" s="85"/>
      <c r="F56" s="85"/>
      <c r="G56" s="85"/>
      <c r="H56" s="85"/>
      <c r="I56" s="85"/>
      <c r="J56" s="85"/>
      <c r="K56" s="85"/>
      <c r="L56" s="85"/>
      <c r="M56" s="15"/>
      <c r="N56" s="7"/>
      <c r="O56" s="7"/>
      <c r="P56" s="7"/>
      <c r="Q56" s="15"/>
      <c r="R56" s="15"/>
      <c r="S56" s="15"/>
      <c r="T56" s="15"/>
      <c r="U56" s="15"/>
      <c r="V56" s="15"/>
      <c r="W56" s="15"/>
      <c r="X56" s="15"/>
      <c r="Y56" s="15"/>
    </row>
    <row r="57" spans="2:25" ht="26.25" x14ac:dyDescent="0.4">
      <c r="B57" s="85"/>
      <c r="C57" s="85"/>
      <c r="D57" s="85"/>
      <c r="E57" s="85"/>
      <c r="F57" s="85"/>
      <c r="G57" s="85"/>
      <c r="H57" s="85"/>
      <c r="I57" s="85"/>
      <c r="J57" s="85"/>
      <c r="K57" s="85"/>
      <c r="L57" s="85"/>
      <c r="M57" s="15"/>
      <c r="N57" s="7"/>
      <c r="O57" s="16"/>
      <c r="P57" s="7"/>
      <c r="Q57" s="15"/>
      <c r="R57" s="15"/>
      <c r="S57" s="15"/>
      <c r="T57" s="15"/>
      <c r="U57" s="15"/>
      <c r="V57" s="15"/>
      <c r="W57" s="15"/>
      <c r="X57" s="15"/>
      <c r="Y57" s="15"/>
    </row>
    <row r="58" spans="2:25" ht="26.25" x14ac:dyDescent="0.4">
      <c r="B58" s="85"/>
      <c r="C58" s="85"/>
      <c r="D58" s="85"/>
      <c r="E58" s="85"/>
      <c r="F58" s="85"/>
      <c r="G58" s="85"/>
      <c r="H58" s="85"/>
      <c r="I58" s="85"/>
      <c r="J58" s="85"/>
      <c r="K58" s="85"/>
      <c r="L58" s="85"/>
      <c r="M58" s="15"/>
      <c r="N58" s="7"/>
      <c r="O58" s="16"/>
      <c r="P58" s="7"/>
      <c r="Q58" s="15"/>
      <c r="R58" s="15"/>
      <c r="S58" s="15"/>
      <c r="T58" s="15"/>
      <c r="U58" s="15"/>
      <c r="V58" s="15"/>
      <c r="W58" s="15"/>
      <c r="X58" s="15"/>
      <c r="Y58" s="15"/>
    </row>
    <row r="59" spans="2:25" ht="26.25" x14ac:dyDescent="0.4">
      <c r="B59" s="85"/>
      <c r="C59" s="85"/>
      <c r="D59" s="85"/>
      <c r="E59" s="85"/>
      <c r="F59" s="85"/>
      <c r="G59" s="85"/>
      <c r="H59" s="85"/>
      <c r="I59" s="85"/>
      <c r="J59" s="85"/>
      <c r="K59" s="85"/>
      <c r="L59" s="85"/>
      <c r="M59" s="15"/>
      <c r="N59" s="15"/>
      <c r="O59" s="15"/>
      <c r="P59" s="15"/>
      <c r="Q59" s="15"/>
      <c r="R59" s="15"/>
      <c r="S59" s="15"/>
      <c r="T59" s="15"/>
      <c r="U59" s="15"/>
      <c r="V59" s="15"/>
      <c r="W59" s="15"/>
      <c r="X59" s="15"/>
      <c r="Y59" s="15"/>
    </row>
    <row r="60" spans="2:25" ht="26.25" x14ac:dyDescent="0.4">
      <c r="B60" s="85"/>
      <c r="C60" s="85"/>
      <c r="D60" s="85"/>
      <c r="E60" s="85"/>
      <c r="F60" s="85"/>
      <c r="G60" s="85"/>
      <c r="H60" s="85"/>
      <c r="I60" s="85"/>
      <c r="J60" s="85"/>
      <c r="K60" s="85"/>
      <c r="L60" s="85"/>
      <c r="M60" s="15"/>
      <c r="N60" s="15"/>
      <c r="O60" s="15"/>
      <c r="P60" s="15"/>
      <c r="Q60" s="15"/>
      <c r="R60" s="15"/>
      <c r="S60" s="15"/>
      <c r="T60" s="15"/>
      <c r="U60" s="15"/>
      <c r="V60" s="15"/>
      <c r="W60" s="15"/>
      <c r="X60" s="15"/>
      <c r="Y60" s="15"/>
    </row>
    <row r="61" spans="2:25" ht="26.25" x14ac:dyDescent="0.4">
      <c r="B61" s="85"/>
      <c r="C61" s="85"/>
      <c r="D61" s="85"/>
      <c r="E61" s="85"/>
      <c r="F61" s="85"/>
      <c r="G61" s="85"/>
      <c r="H61" s="85"/>
      <c r="I61" s="85"/>
      <c r="J61" s="85"/>
      <c r="K61" s="85"/>
      <c r="L61" s="85"/>
      <c r="M61" s="15"/>
      <c r="N61" s="15"/>
      <c r="O61" s="15"/>
      <c r="P61" s="15"/>
      <c r="Q61" s="15"/>
      <c r="R61" s="15"/>
      <c r="S61" s="15"/>
      <c r="T61" s="15"/>
      <c r="U61" s="15"/>
      <c r="V61" s="15"/>
      <c r="W61" s="15"/>
      <c r="X61" s="15"/>
      <c r="Y61" s="15"/>
    </row>
    <row r="62" spans="2:25" ht="26.25" x14ac:dyDescent="0.4">
      <c r="B62" s="85"/>
      <c r="C62" s="85"/>
      <c r="D62" s="85"/>
      <c r="E62" s="85"/>
      <c r="F62" s="85"/>
      <c r="G62" s="85"/>
      <c r="H62" s="85"/>
      <c r="I62" s="85"/>
      <c r="J62" s="85"/>
      <c r="K62" s="85"/>
      <c r="L62" s="85"/>
      <c r="M62" s="15"/>
      <c r="N62" s="15"/>
      <c r="O62" s="15"/>
      <c r="P62" s="15"/>
      <c r="Q62" s="15"/>
      <c r="R62" s="15"/>
      <c r="S62" s="15"/>
      <c r="T62" s="15"/>
      <c r="U62" s="15"/>
      <c r="V62" s="15"/>
      <c r="W62" s="15"/>
      <c r="X62" s="15"/>
      <c r="Y62" s="15"/>
    </row>
    <row r="63" spans="2:25" x14ac:dyDescent="0.25">
      <c r="B63" s="85"/>
      <c r="C63" s="85"/>
      <c r="D63" s="85"/>
      <c r="E63" s="85"/>
      <c r="F63" s="85"/>
      <c r="G63" s="85"/>
      <c r="H63" s="85"/>
      <c r="I63" s="85"/>
      <c r="J63" s="85"/>
      <c r="K63" s="85"/>
      <c r="L63" s="85"/>
    </row>
    <row r="64" spans="2:25" x14ac:dyDescent="0.25">
      <c r="B64" s="85"/>
      <c r="C64" s="85"/>
      <c r="D64" s="85"/>
      <c r="E64" s="85"/>
      <c r="F64" s="85"/>
      <c r="G64" s="85"/>
      <c r="H64" s="85"/>
      <c r="I64" s="85"/>
      <c r="J64" s="85"/>
      <c r="K64" s="85"/>
      <c r="L64" s="85"/>
    </row>
    <row r="65" spans="2:19" x14ac:dyDescent="0.25">
      <c r="B65" s="85"/>
      <c r="C65" s="85"/>
      <c r="D65" s="85"/>
      <c r="E65" s="85"/>
      <c r="F65" s="85"/>
      <c r="G65" s="85"/>
      <c r="H65" s="85"/>
      <c r="I65" s="85"/>
      <c r="J65" s="85"/>
      <c r="K65" s="85"/>
      <c r="L65" s="85"/>
    </row>
    <row r="66" spans="2:19" x14ac:dyDescent="0.25">
      <c r="B66" s="85"/>
      <c r="C66" s="85"/>
      <c r="D66" s="85"/>
      <c r="E66" s="85"/>
      <c r="F66" s="85"/>
      <c r="G66" s="85"/>
      <c r="H66" s="85"/>
      <c r="I66" s="85"/>
      <c r="J66" s="85"/>
      <c r="K66" s="85"/>
      <c r="L66" s="85"/>
    </row>
    <row r="67" spans="2:19" x14ac:dyDescent="0.25">
      <c r="B67" s="85"/>
      <c r="C67" s="85"/>
      <c r="D67" s="85"/>
      <c r="E67" s="85"/>
      <c r="F67" s="85"/>
      <c r="G67" s="85"/>
      <c r="H67" s="85"/>
      <c r="I67" s="85"/>
      <c r="J67" s="85"/>
      <c r="K67" s="85"/>
      <c r="L67" s="85"/>
      <c r="M67" s="12"/>
    </row>
    <row r="68" spans="2:19" x14ac:dyDescent="0.25">
      <c r="B68" s="85"/>
      <c r="C68" s="85"/>
      <c r="D68" s="85"/>
      <c r="E68" s="85"/>
      <c r="F68" s="85"/>
      <c r="G68" s="85"/>
      <c r="H68" s="85"/>
      <c r="I68" s="85"/>
      <c r="J68" s="85"/>
      <c r="K68" s="85"/>
      <c r="L68" s="85"/>
      <c r="M68" s="12"/>
    </row>
    <row r="69" spans="2:19" x14ac:dyDescent="0.25">
      <c r="B69" s="85"/>
      <c r="C69" s="85"/>
      <c r="D69" s="85"/>
      <c r="E69" s="85"/>
      <c r="F69" s="85"/>
      <c r="G69" s="85"/>
      <c r="H69" s="85"/>
      <c r="I69" s="85"/>
      <c r="J69" s="85"/>
      <c r="K69" s="85"/>
      <c r="L69" s="85"/>
      <c r="M69" s="12"/>
    </row>
    <row r="70" spans="2:19" x14ac:dyDescent="0.25">
      <c r="B70" s="85"/>
      <c r="C70" s="85"/>
      <c r="D70" s="85"/>
      <c r="E70" s="85"/>
      <c r="F70" s="85"/>
      <c r="G70" s="85"/>
      <c r="H70" s="85"/>
      <c r="I70" s="85"/>
      <c r="J70" s="85"/>
      <c r="K70" s="85"/>
      <c r="L70" s="85"/>
    </row>
    <row r="71" spans="2:19" x14ac:dyDescent="0.25">
      <c r="B71" s="85"/>
      <c r="C71" s="85"/>
      <c r="D71" s="85"/>
      <c r="E71" s="85"/>
      <c r="F71" s="85"/>
      <c r="G71" s="85"/>
      <c r="H71" s="85"/>
      <c r="I71" s="85"/>
      <c r="J71" s="85"/>
      <c r="K71" s="85"/>
      <c r="L71" s="85"/>
    </row>
    <row r="72" spans="2:19" x14ac:dyDescent="0.25">
      <c r="B72" s="85"/>
      <c r="C72" s="85"/>
      <c r="D72" s="85"/>
      <c r="E72" s="85"/>
      <c r="F72" s="85"/>
      <c r="G72" s="85"/>
      <c r="H72" s="85"/>
      <c r="I72" s="85"/>
      <c r="J72" s="85"/>
      <c r="K72" s="85"/>
      <c r="L72" s="85"/>
    </row>
    <row r="73" spans="2:19" x14ac:dyDescent="0.25">
      <c r="B73" s="85"/>
      <c r="C73" s="85"/>
      <c r="D73" s="85"/>
      <c r="E73" s="85"/>
      <c r="F73" s="85"/>
      <c r="G73" s="85"/>
      <c r="H73" s="85"/>
      <c r="I73" s="85"/>
      <c r="J73" s="85"/>
      <c r="K73" s="85"/>
      <c r="L73" s="85"/>
      <c r="N73" s="17"/>
      <c r="O73" s="17"/>
      <c r="P73" s="17"/>
      <c r="Q73" s="17"/>
      <c r="R73" s="17"/>
      <c r="S73" s="17"/>
    </row>
    <row r="74" spans="2:19" x14ac:dyDescent="0.25">
      <c r="B74" s="85"/>
      <c r="C74" s="85"/>
      <c r="D74" s="85"/>
      <c r="E74" s="85"/>
      <c r="F74" s="85"/>
      <c r="G74" s="85"/>
      <c r="H74" s="85"/>
      <c r="I74" s="85"/>
      <c r="J74" s="85"/>
      <c r="K74" s="85"/>
      <c r="L74" s="85"/>
      <c r="N74" s="17"/>
      <c r="O74" s="17"/>
      <c r="P74" s="17"/>
      <c r="Q74" s="17"/>
      <c r="R74" s="17"/>
      <c r="S74" s="17"/>
    </row>
    <row r="75" spans="2:19" x14ac:dyDescent="0.25">
      <c r="B75" s="85"/>
      <c r="C75" s="85"/>
      <c r="D75" s="85"/>
      <c r="E75" s="85"/>
      <c r="F75" s="85"/>
      <c r="G75" s="85"/>
      <c r="H75" s="85"/>
      <c r="I75" s="85"/>
      <c r="J75" s="85"/>
      <c r="K75" s="85"/>
      <c r="L75" s="85"/>
    </row>
    <row r="76" spans="2:19" x14ac:dyDescent="0.25">
      <c r="B76" s="85"/>
      <c r="C76" s="85"/>
      <c r="D76" s="85"/>
      <c r="E76" s="85"/>
      <c r="F76" s="85"/>
      <c r="G76" s="85"/>
      <c r="H76" s="85"/>
      <c r="I76" s="85"/>
      <c r="J76" s="85"/>
      <c r="K76" s="85"/>
      <c r="L76" s="85"/>
    </row>
    <row r="77" spans="2:19" x14ac:dyDescent="0.25">
      <c r="B77" s="85"/>
      <c r="C77" s="85"/>
      <c r="D77" s="85"/>
      <c r="E77" s="85"/>
      <c r="F77" s="85"/>
      <c r="G77" s="85"/>
      <c r="H77" s="85"/>
      <c r="I77" s="85"/>
      <c r="J77" s="85"/>
      <c r="K77" s="85"/>
      <c r="L77" s="85"/>
    </row>
    <row r="78" spans="2:19" x14ac:dyDescent="0.25">
      <c r="B78" s="85"/>
      <c r="C78" s="85"/>
      <c r="D78" s="85"/>
      <c r="E78" s="85"/>
      <c r="F78" s="85"/>
      <c r="G78" s="85"/>
      <c r="H78" s="85"/>
      <c r="I78" s="85"/>
      <c r="J78" s="85"/>
      <c r="K78" s="85"/>
      <c r="L78" s="85"/>
    </row>
    <row r="79" spans="2:19" x14ac:dyDescent="0.25">
      <c r="B79" s="85"/>
      <c r="C79" s="85"/>
      <c r="D79" s="85"/>
      <c r="E79" s="85"/>
      <c r="F79" s="85"/>
      <c r="G79" s="85"/>
      <c r="H79" s="85"/>
      <c r="I79" s="85"/>
      <c r="J79" s="85"/>
      <c r="K79" s="85"/>
      <c r="L79" s="85"/>
      <c r="N79" s="17"/>
      <c r="O79" s="17"/>
      <c r="P79" s="17"/>
      <c r="Q79" s="17"/>
      <c r="R79" s="17"/>
      <c r="S79" s="17"/>
    </row>
    <row r="80" spans="2:19" x14ac:dyDescent="0.25">
      <c r="N80" s="17"/>
      <c r="O80" s="17"/>
      <c r="P80" s="17"/>
      <c r="Q80" s="17"/>
      <c r="R80" s="17"/>
      <c r="S80" s="17"/>
    </row>
  </sheetData>
  <mergeCells count="1">
    <mergeCell ref="K25:L25"/>
  </mergeCells>
  <pageMargins left="0.7" right="0.7" top="0.75" bottom="0.75" header="0.3" footer="0.3"/>
  <pageSetup scale="40" fitToHeight="0"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AE8C4-E592-498C-B821-4D57D0C938AD}">
  <sheetPr>
    <pageSetUpPr fitToPage="1"/>
  </sheetPr>
  <dimension ref="B12:AH76"/>
  <sheetViews>
    <sheetView zoomScale="70" zoomScaleNormal="70" workbookViewId="0">
      <selection activeCell="P40" sqref="A1:P40"/>
    </sheetView>
  </sheetViews>
  <sheetFormatPr defaultColWidth="9.140625" defaultRowHeight="15" x14ac:dyDescent="0.25"/>
  <cols>
    <col min="1" max="4" width="9.140625" style="4"/>
    <col min="5" max="5" width="18.5703125" style="4" customWidth="1"/>
    <col min="6" max="6" width="19.85546875" style="4" customWidth="1"/>
    <col min="7" max="7" width="16.42578125" style="4" customWidth="1"/>
    <col min="8" max="8" width="17.5703125" style="4" customWidth="1"/>
    <col min="9" max="9" width="16.28515625" style="4" customWidth="1"/>
    <col min="10" max="10" width="21.42578125" style="4" customWidth="1"/>
    <col min="11" max="11" width="12.42578125" style="4" customWidth="1"/>
    <col min="12" max="12" width="15.7109375" style="4" customWidth="1"/>
    <col min="13" max="13" width="16.28515625" style="4" customWidth="1"/>
    <col min="14" max="14" width="15.28515625" style="4" customWidth="1"/>
    <col min="15" max="15" width="15.85546875" style="4" customWidth="1"/>
    <col min="16" max="16" width="17" style="4" customWidth="1"/>
    <col min="17" max="17" width="8.140625" style="4" customWidth="1"/>
    <col min="18" max="20" width="9.140625" style="4"/>
    <col min="21" max="21" width="7.42578125" style="4" customWidth="1"/>
    <col min="22" max="22" width="8.140625" style="4" customWidth="1"/>
    <col min="23" max="24" width="9.140625" style="4"/>
    <col min="25" max="25" width="11.5703125" style="4" customWidth="1"/>
    <col min="26" max="16384" width="9.140625" style="4"/>
  </cols>
  <sheetData>
    <row r="12" spans="2:34" x14ac:dyDescent="0.25">
      <c r="B12" s="4" t="s">
        <v>1</v>
      </c>
    </row>
    <row r="14" spans="2:34" x14ac:dyDescent="0.25">
      <c r="T14" s="8"/>
      <c r="U14" s="8"/>
      <c r="V14" s="8"/>
      <c r="W14" s="8"/>
      <c r="X14" s="8"/>
      <c r="Y14" s="8"/>
      <c r="Z14" s="8"/>
      <c r="AA14" s="8"/>
      <c r="AB14" s="8"/>
      <c r="AC14" s="8"/>
      <c r="AD14" s="8"/>
      <c r="AE14" s="8"/>
      <c r="AF14" s="8"/>
      <c r="AG14" s="8"/>
      <c r="AH14" s="8"/>
    </row>
    <row r="15" spans="2:34" ht="84" customHeight="1" x14ac:dyDescent="0.25">
      <c r="E15" s="94" t="s">
        <v>61</v>
      </c>
      <c r="F15" s="88" t="s">
        <v>62</v>
      </c>
      <c r="T15" s="8"/>
      <c r="U15" s="8"/>
      <c r="V15" s="8"/>
      <c r="W15" s="8"/>
      <c r="X15" s="8"/>
      <c r="Y15" s="8"/>
      <c r="Z15" s="8"/>
      <c r="AA15" s="8"/>
      <c r="AB15" s="8"/>
      <c r="AC15" s="8"/>
      <c r="AD15" s="8"/>
      <c r="AE15" s="8"/>
      <c r="AF15" s="8"/>
      <c r="AG15" s="8"/>
      <c r="AH15" s="8"/>
    </row>
    <row r="16" spans="2:34" ht="46.5" customHeight="1" x14ac:dyDescent="0.35">
      <c r="E16" s="95">
        <v>0</v>
      </c>
      <c r="F16" s="105">
        <v>0.05</v>
      </c>
      <c r="L16" s="124" t="s">
        <v>63</v>
      </c>
      <c r="Q16" s="9"/>
      <c r="R16" s="10"/>
      <c r="S16" s="10"/>
      <c r="T16" s="11"/>
      <c r="U16" s="11"/>
      <c r="V16" s="8"/>
      <c r="W16" s="8"/>
      <c r="X16" s="8"/>
      <c r="Y16" s="8"/>
      <c r="Z16" s="8"/>
      <c r="AA16" s="8"/>
      <c r="AB16" s="8"/>
      <c r="AC16" s="8"/>
      <c r="AD16" s="8"/>
      <c r="AE16" s="8"/>
      <c r="AF16" s="8"/>
      <c r="AG16" s="8"/>
      <c r="AH16" s="8"/>
    </row>
    <row r="17" spans="5:34" ht="23.25" x14ac:dyDescent="0.35">
      <c r="E17" s="95">
        <v>1</v>
      </c>
      <c r="F17" s="105">
        <v>0.15</v>
      </c>
      <c r="L17" s="125"/>
      <c r="Q17" s="9"/>
      <c r="R17" s="10"/>
      <c r="S17" s="10"/>
      <c r="T17" s="11"/>
      <c r="U17" s="11"/>
      <c r="V17" s="8"/>
      <c r="W17" s="8"/>
      <c r="X17" s="8"/>
      <c r="Y17" s="8"/>
      <c r="Z17" s="8"/>
      <c r="AA17" s="8"/>
      <c r="AB17" s="8"/>
      <c r="AC17" s="8"/>
      <c r="AD17" s="8"/>
      <c r="AE17" s="8"/>
      <c r="AF17" s="8"/>
      <c r="AG17" s="8"/>
      <c r="AH17" s="8"/>
    </row>
    <row r="18" spans="5:34" ht="23.25" customHeight="1" x14ac:dyDescent="0.35">
      <c r="E18" s="95">
        <v>2</v>
      </c>
      <c r="F18" s="105">
        <v>0.2</v>
      </c>
      <c r="L18" s="89">
        <v>0.51759999999999995</v>
      </c>
      <c r="Q18" s="9"/>
      <c r="R18" s="10"/>
      <c r="S18" s="10"/>
      <c r="T18" s="11"/>
      <c r="U18" s="11"/>
      <c r="W18" s="8"/>
      <c r="X18" s="8"/>
      <c r="Y18" s="8"/>
      <c r="Z18" s="8"/>
      <c r="AA18" s="8"/>
      <c r="AB18" s="8"/>
      <c r="AC18" s="8"/>
      <c r="AD18" s="8"/>
      <c r="AE18" s="8"/>
      <c r="AF18" s="8"/>
      <c r="AG18" s="8"/>
      <c r="AH18" s="8"/>
    </row>
    <row r="19" spans="5:34" ht="23.25" customHeight="1" x14ac:dyDescent="0.35">
      <c r="E19" s="95">
        <v>3</v>
      </c>
      <c r="F19" s="105">
        <v>0.3</v>
      </c>
      <c r="L19" s="89">
        <v>0.76649999999999996</v>
      </c>
      <c r="Q19" s="9"/>
      <c r="R19" s="10"/>
      <c r="S19" s="10"/>
      <c r="T19" s="11"/>
      <c r="U19" s="11"/>
      <c r="W19" s="8"/>
      <c r="X19" s="8"/>
      <c r="Y19" s="8"/>
      <c r="Z19" s="8"/>
      <c r="AA19" s="8"/>
      <c r="AB19" s="8"/>
      <c r="AC19" s="8"/>
      <c r="AD19" s="8"/>
      <c r="AE19" s="8"/>
      <c r="AF19" s="8"/>
      <c r="AG19" s="8"/>
      <c r="AH19" s="8"/>
    </row>
    <row r="20" spans="5:34" ht="23.25" x14ac:dyDescent="0.35">
      <c r="E20" s="95">
        <v>4</v>
      </c>
      <c r="F20" s="105">
        <v>0.2</v>
      </c>
      <c r="L20" s="89">
        <v>0.21340000000000001</v>
      </c>
      <c r="Q20" s="9"/>
      <c r="R20" s="10"/>
      <c r="S20" s="10"/>
      <c r="T20" s="11"/>
      <c r="U20" s="11"/>
      <c r="V20" s="8"/>
      <c r="W20" s="8"/>
      <c r="X20" s="8"/>
      <c r="Y20" s="8"/>
      <c r="Z20" s="8"/>
      <c r="AA20" s="8"/>
      <c r="AB20" s="8"/>
      <c r="AC20" s="8"/>
      <c r="AD20" s="8"/>
      <c r="AE20" s="8"/>
      <c r="AF20" s="8"/>
      <c r="AG20" s="8"/>
      <c r="AH20" s="8"/>
    </row>
    <row r="21" spans="5:34" ht="23.25" x14ac:dyDescent="0.35">
      <c r="E21" s="95">
        <v>5</v>
      </c>
      <c r="F21" s="105">
        <v>0.1</v>
      </c>
      <c r="L21" s="89">
        <v>0.1822</v>
      </c>
      <c r="Q21" s="10"/>
      <c r="R21" s="10"/>
      <c r="S21" s="10"/>
      <c r="T21" s="11"/>
      <c r="U21" s="11"/>
      <c r="V21" s="8"/>
      <c r="W21" s="8"/>
      <c r="X21" s="8"/>
      <c r="Y21" s="8"/>
      <c r="Z21" s="8"/>
      <c r="AA21" s="8"/>
      <c r="AB21" s="8"/>
      <c r="AC21" s="8"/>
      <c r="AD21" s="8"/>
      <c r="AE21" s="8"/>
      <c r="AF21" s="8"/>
      <c r="AG21" s="8"/>
      <c r="AH21" s="8"/>
    </row>
    <row r="22" spans="5:34" ht="23.25" x14ac:dyDescent="0.35">
      <c r="E22" s="87"/>
      <c r="L22" s="89">
        <v>0.16589999999999999</v>
      </c>
      <c r="Q22" s="13"/>
      <c r="R22" s="14"/>
      <c r="S22" s="10"/>
      <c r="T22" s="11"/>
      <c r="U22" s="11"/>
      <c r="V22" s="8"/>
      <c r="W22" s="8"/>
      <c r="X22" s="8"/>
      <c r="Y22" s="8"/>
      <c r="Z22" s="8"/>
      <c r="AA22" s="8"/>
      <c r="AB22" s="8"/>
      <c r="AC22" s="8"/>
      <c r="AD22" s="8"/>
      <c r="AE22" s="8"/>
      <c r="AF22" s="8"/>
      <c r="AG22" s="8"/>
      <c r="AH22" s="8"/>
    </row>
    <row r="23" spans="5:34" ht="23.25" customHeight="1" x14ac:dyDescent="0.35">
      <c r="L23" s="89">
        <v>0.90939999999999999</v>
      </c>
      <c r="Q23" s="10"/>
      <c r="R23" s="10"/>
      <c r="S23" s="10"/>
      <c r="T23" s="11"/>
      <c r="U23" s="11"/>
      <c r="W23" s="8"/>
      <c r="X23" s="8"/>
      <c r="Y23" s="8"/>
      <c r="Z23" s="8"/>
      <c r="AA23" s="8"/>
      <c r="AB23" s="8"/>
      <c r="AC23" s="8"/>
      <c r="AD23" s="8"/>
      <c r="AE23" s="8"/>
      <c r="AF23" s="8"/>
      <c r="AG23" s="8"/>
      <c r="AH23" s="8"/>
    </row>
    <row r="24" spans="5:34" ht="23.25" customHeight="1" x14ac:dyDescent="0.35">
      <c r="L24" s="89">
        <v>0.64480000000000004</v>
      </c>
      <c r="Q24" s="10"/>
      <c r="R24" s="10"/>
      <c r="S24" s="10"/>
      <c r="T24" s="11"/>
      <c r="U24" s="11"/>
      <c r="W24" s="8"/>
      <c r="X24" s="8"/>
      <c r="Y24" s="8"/>
      <c r="Z24" s="8"/>
      <c r="AA24" s="8"/>
      <c r="AB24" s="8"/>
      <c r="AC24" s="8"/>
      <c r="AD24" s="8"/>
      <c r="AE24" s="8"/>
      <c r="AF24" s="8"/>
      <c r="AG24" s="8"/>
      <c r="AH24" s="8"/>
    </row>
    <row r="25" spans="5:34" ht="26.45" customHeight="1" x14ac:dyDescent="0.25">
      <c r="L25" s="90">
        <v>0.70320000000000005</v>
      </c>
      <c r="T25" s="8"/>
      <c r="U25" s="8"/>
      <c r="V25" s="8"/>
      <c r="W25" s="8"/>
      <c r="X25" s="8"/>
      <c r="Y25" s="8"/>
      <c r="Z25" s="8"/>
      <c r="AA25" s="8"/>
      <c r="AB25" s="8"/>
      <c r="AC25" s="8"/>
      <c r="AD25" s="8"/>
      <c r="AE25" s="8"/>
      <c r="AF25" s="8"/>
      <c r="AG25" s="8"/>
      <c r="AH25" s="8"/>
    </row>
    <row r="26" spans="5:34" ht="26.45" customHeight="1" x14ac:dyDescent="0.25">
      <c r="L26" s="90">
        <v>3.56E-2</v>
      </c>
      <c r="T26" s="8"/>
      <c r="U26" s="8"/>
      <c r="V26" s="8"/>
      <c r="W26" s="8"/>
      <c r="X26" s="8"/>
      <c r="Y26" s="8"/>
      <c r="Z26" s="8"/>
      <c r="AA26" s="8"/>
      <c r="AB26" s="8"/>
      <c r="AC26" s="8"/>
      <c r="AD26" s="8"/>
      <c r="AE26" s="8"/>
      <c r="AF26" s="8"/>
      <c r="AG26" s="8"/>
      <c r="AH26" s="8"/>
    </row>
    <row r="27" spans="5:34" ht="25.9" customHeight="1" x14ac:dyDescent="0.25">
      <c r="L27" s="90">
        <v>0.79059999999999997</v>
      </c>
      <c r="T27" s="8"/>
      <c r="U27" s="8"/>
      <c r="V27" s="8"/>
      <c r="W27" s="8"/>
      <c r="X27" s="8"/>
      <c r="Y27" s="8"/>
      <c r="Z27" s="8"/>
      <c r="AA27" s="8"/>
      <c r="AB27" s="8"/>
      <c r="AC27" s="8"/>
      <c r="AD27" s="8"/>
      <c r="AE27" s="8"/>
      <c r="AF27" s="8"/>
      <c r="AG27" s="8"/>
      <c r="AH27" s="8"/>
    </row>
    <row r="28" spans="5:34" ht="25.9" customHeight="1" x14ac:dyDescent="0.25">
      <c r="L28" s="90">
        <v>0.41089999999999999</v>
      </c>
      <c r="T28" s="8"/>
      <c r="U28" s="8"/>
      <c r="V28" s="8"/>
      <c r="W28" s="8"/>
      <c r="X28" s="8"/>
      <c r="Y28" s="8"/>
      <c r="Z28" s="8"/>
      <c r="AA28" s="8"/>
      <c r="AB28" s="8"/>
      <c r="AC28" s="8"/>
      <c r="AD28" s="8"/>
      <c r="AE28" s="8"/>
      <c r="AF28" s="8"/>
      <c r="AG28" s="8"/>
      <c r="AH28" s="8"/>
    </row>
    <row r="29" spans="5:34" ht="24.6" customHeight="1" x14ac:dyDescent="0.25">
      <c r="L29" s="90">
        <v>0.94069999999999998</v>
      </c>
      <c r="T29" s="8"/>
      <c r="U29" s="8"/>
      <c r="V29" s="8"/>
      <c r="W29" s="8"/>
      <c r="X29" s="8"/>
      <c r="Y29" s="8"/>
      <c r="Z29" s="8"/>
      <c r="AA29" s="8"/>
      <c r="AB29" s="8"/>
      <c r="AC29" s="8"/>
      <c r="AD29" s="8"/>
      <c r="AE29" s="8"/>
      <c r="AF29" s="8"/>
      <c r="AG29" s="8"/>
      <c r="AH29" s="8"/>
    </row>
    <row r="30" spans="5:34" ht="24.75" customHeight="1" x14ac:dyDescent="0.25">
      <c r="L30" s="90">
        <v>0.46829999999999999</v>
      </c>
      <c r="T30" s="8"/>
      <c r="U30" s="8"/>
      <c r="V30" s="8"/>
      <c r="W30" s="8"/>
      <c r="X30" s="8"/>
      <c r="Y30" s="8"/>
      <c r="Z30" s="8"/>
      <c r="AA30" s="8"/>
      <c r="AB30" s="8"/>
      <c r="AC30" s="8"/>
      <c r="AD30" s="8"/>
      <c r="AE30" s="8"/>
      <c r="AF30" s="8"/>
      <c r="AG30" s="8"/>
      <c r="AH30" s="8"/>
    </row>
    <row r="31" spans="5:34" ht="27" customHeight="1" x14ac:dyDescent="0.25">
      <c r="L31" s="90">
        <v>0.83260000000000001</v>
      </c>
      <c r="T31" s="8"/>
      <c r="U31" s="8"/>
      <c r="V31" s="8"/>
      <c r="W31" s="8"/>
      <c r="X31" s="8"/>
      <c r="Y31" s="8"/>
      <c r="Z31" s="8"/>
      <c r="AA31" s="8"/>
      <c r="AB31" s="8"/>
      <c r="AC31" s="8"/>
      <c r="AD31" s="8"/>
      <c r="AE31" s="8"/>
      <c r="AF31" s="8"/>
      <c r="AG31" s="8"/>
      <c r="AH31" s="8"/>
    </row>
    <row r="32" spans="5:34" ht="25.9" customHeight="1" x14ac:dyDescent="0.25">
      <c r="L32" s="90">
        <v>0.42080000000000001</v>
      </c>
      <c r="T32" s="8"/>
      <c r="U32" s="8"/>
      <c r="V32" s="8"/>
      <c r="W32" s="8"/>
      <c r="X32" s="8"/>
      <c r="Y32" s="8"/>
      <c r="Z32" s="8"/>
      <c r="AA32" s="8"/>
      <c r="AB32" s="8"/>
      <c r="AC32" s="8"/>
      <c r="AD32" s="8"/>
      <c r="AE32" s="8"/>
      <c r="AF32" s="8"/>
      <c r="AG32" s="8"/>
      <c r="AH32" s="8"/>
    </row>
    <row r="33" spans="12:34" ht="26.45" customHeight="1" x14ac:dyDescent="0.25">
      <c r="L33" s="90">
        <v>0.12429999999999999</v>
      </c>
      <c r="T33" s="8"/>
      <c r="U33" s="8"/>
      <c r="V33" s="8"/>
      <c r="W33" s="8"/>
      <c r="X33" s="8"/>
      <c r="Y33" s="8"/>
      <c r="Z33" s="8"/>
      <c r="AA33" s="8"/>
      <c r="AB33" s="8"/>
      <c r="AC33" s="8"/>
      <c r="AD33" s="8"/>
      <c r="AE33" s="8"/>
      <c r="AF33" s="8"/>
      <c r="AG33" s="8"/>
      <c r="AH33" s="8"/>
    </row>
    <row r="34" spans="12:34" ht="27.6" customHeight="1" x14ac:dyDescent="0.25">
      <c r="L34" s="90">
        <v>0.4481</v>
      </c>
      <c r="W34" s="8"/>
      <c r="X34" s="8"/>
      <c r="Y34" s="8"/>
      <c r="Z34" s="8"/>
    </row>
    <row r="35" spans="12:34" ht="27" customHeight="1" x14ac:dyDescent="0.25">
      <c r="L35" s="90">
        <v>6.2899999999999998E-2</v>
      </c>
    </row>
    <row r="36" spans="12:34" ht="24.6" customHeight="1" x14ac:dyDescent="0.4">
      <c r="L36" s="90">
        <v>0.83450000000000002</v>
      </c>
      <c r="Q36" s="15"/>
      <c r="R36" s="15"/>
      <c r="S36" s="15"/>
      <c r="T36" s="15"/>
      <c r="U36" s="15"/>
      <c r="V36" s="15"/>
      <c r="W36" s="15"/>
      <c r="X36" s="15"/>
      <c r="Y36" s="15"/>
      <c r="Z36" s="15"/>
      <c r="AA36" s="15"/>
      <c r="AB36" s="15"/>
    </row>
    <row r="37" spans="12:34" ht="26.25" x14ac:dyDescent="0.4">
      <c r="L37" s="90">
        <v>0.17760000000000001</v>
      </c>
      <c r="Q37" s="15"/>
      <c r="R37" s="15"/>
      <c r="S37" s="15"/>
      <c r="T37" s="15"/>
      <c r="U37" s="15"/>
      <c r="V37" s="15"/>
      <c r="W37" s="15"/>
      <c r="X37" s="15"/>
      <c r="Y37" s="15"/>
      <c r="Z37" s="15"/>
      <c r="AA37" s="15"/>
      <c r="AB37" s="15"/>
    </row>
    <row r="38" spans="12:34" ht="26.25" x14ac:dyDescent="0.4">
      <c r="Q38" s="15"/>
      <c r="R38" s="15"/>
      <c r="S38" s="15"/>
      <c r="T38" s="15"/>
      <c r="U38" s="15"/>
      <c r="V38" s="15"/>
      <c r="W38" s="15"/>
      <c r="X38" s="15"/>
      <c r="Y38" s="15"/>
      <c r="Z38" s="15"/>
      <c r="AA38" s="15"/>
      <c r="AB38" s="15"/>
    </row>
    <row r="39" spans="12:34" ht="26.25" x14ac:dyDescent="0.4">
      <c r="P39" s="15"/>
      <c r="Q39" s="15"/>
      <c r="R39" s="15"/>
      <c r="S39" s="15"/>
      <c r="T39" s="15"/>
      <c r="U39" s="15"/>
      <c r="V39" s="15"/>
      <c r="W39" s="15"/>
      <c r="X39" s="15"/>
      <c r="Y39" s="15"/>
      <c r="Z39" s="15"/>
      <c r="AA39" s="15"/>
      <c r="AB39" s="15"/>
    </row>
    <row r="40" spans="12:34" ht="26.25" x14ac:dyDescent="0.4">
      <c r="P40" s="15"/>
      <c r="Q40" s="15"/>
      <c r="R40" s="15"/>
      <c r="S40" s="15"/>
      <c r="T40" s="15"/>
      <c r="U40" s="15"/>
      <c r="V40" s="15"/>
      <c r="W40" s="15"/>
      <c r="X40" s="15"/>
      <c r="Y40" s="15"/>
      <c r="Z40" s="15"/>
      <c r="AA40" s="15"/>
      <c r="AB40" s="15"/>
    </row>
    <row r="41" spans="12:34" ht="26.25" x14ac:dyDescent="0.4">
      <c r="P41" s="15"/>
      <c r="Q41" s="15"/>
      <c r="R41" s="15"/>
      <c r="S41" s="15"/>
      <c r="T41" s="15"/>
      <c r="U41" s="15"/>
      <c r="V41" s="15"/>
      <c r="W41" s="15"/>
      <c r="X41" s="15"/>
      <c r="Y41" s="15"/>
      <c r="Z41" s="15"/>
      <c r="AA41" s="15"/>
      <c r="AB41" s="15"/>
    </row>
    <row r="42" spans="12:34" ht="26.25" x14ac:dyDescent="0.4">
      <c r="P42" s="15"/>
      <c r="Q42" s="15"/>
      <c r="R42" s="15"/>
      <c r="S42" s="15"/>
      <c r="T42" s="15"/>
      <c r="U42" s="15"/>
      <c r="V42" s="15"/>
      <c r="W42" s="15"/>
      <c r="X42" s="15"/>
      <c r="Y42" s="15"/>
      <c r="Z42" s="15"/>
      <c r="AA42" s="15"/>
      <c r="AB42" s="15"/>
    </row>
    <row r="43" spans="12:34" ht="26.25" x14ac:dyDescent="0.4">
      <c r="P43" s="15"/>
      <c r="Q43" s="15"/>
      <c r="R43" s="15"/>
      <c r="S43" s="15"/>
      <c r="T43" s="15"/>
      <c r="U43" s="15"/>
      <c r="V43" s="15"/>
      <c r="W43" s="15"/>
      <c r="X43" s="15"/>
      <c r="Y43" s="15"/>
      <c r="Z43" s="15"/>
      <c r="AA43" s="15"/>
      <c r="AB43" s="15"/>
    </row>
    <row r="44" spans="12:34" ht="26.25" x14ac:dyDescent="0.4">
      <c r="P44" s="15"/>
      <c r="Q44" s="15"/>
      <c r="R44" s="15"/>
      <c r="S44" s="15"/>
      <c r="T44" s="15"/>
      <c r="U44" s="15"/>
      <c r="V44" s="15"/>
      <c r="W44" s="15"/>
      <c r="X44" s="15"/>
      <c r="Y44" s="15"/>
      <c r="Z44" s="15"/>
      <c r="AA44" s="15"/>
      <c r="AB44" s="15"/>
    </row>
    <row r="45" spans="12:34" ht="26.25" x14ac:dyDescent="0.4">
      <c r="P45" s="15"/>
      <c r="Q45" s="15"/>
      <c r="R45" s="15"/>
      <c r="S45" s="15"/>
      <c r="T45" s="15"/>
      <c r="U45" s="15"/>
      <c r="V45" s="15"/>
      <c r="W45" s="15"/>
      <c r="X45" s="15"/>
      <c r="Y45" s="15"/>
      <c r="Z45" s="15"/>
      <c r="AA45" s="15"/>
      <c r="AB45" s="15"/>
    </row>
    <row r="46" spans="12:34" ht="26.25" x14ac:dyDescent="0.4">
      <c r="P46" s="15"/>
      <c r="Q46" s="15"/>
      <c r="R46" s="15"/>
      <c r="S46" s="15"/>
      <c r="T46" s="15"/>
      <c r="U46" s="15"/>
      <c r="V46" s="15"/>
      <c r="W46" s="15"/>
      <c r="X46" s="15"/>
      <c r="Y46" s="15"/>
      <c r="Z46" s="15"/>
      <c r="AA46" s="15"/>
      <c r="AB46" s="15"/>
    </row>
    <row r="47" spans="12:34" ht="26.25" x14ac:dyDescent="0.4">
      <c r="P47" s="15"/>
      <c r="Q47" s="15"/>
      <c r="R47" s="15"/>
      <c r="S47" s="15"/>
      <c r="T47" s="15"/>
      <c r="U47" s="15"/>
      <c r="V47" s="15"/>
      <c r="W47" s="15"/>
      <c r="X47" s="15"/>
      <c r="Y47" s="15"/>
      <c r="Z47" s="15"/>
      <c r="AA47" s="15"/>
      <c r="AB47" s="15"/>
    </row>
    <row r="48" spans="12:34" ht="26.25" x14ac:dyDescent="0.4">
      <c r="P48" s="15"/>
      <c r="Q48" s="15"/>
      <c r="R48" s="15"/>
      <c r="S48" s="15"/>
      <c r="T48" s="15"/>
      <c r="U48" s="15"/>
      <c r="V48" s="15"/>
      <c r="W48" s="15"/>
      <c r="X48" s="15"/>
      <c r="Y48" s="15"/>
      <c r="Z48" s="15"/>
      <c r="AA48" s="15"/>
      <c r="AB48" s="15"/>
    </row>
    <row r="49" spans="16:28" ht="26.25" x14ac:dyDescent="0.4">
      <c r="P49" s="15"/>
      <c r="Q49" s="15"/>
      <c r="R49" s="15"/>
      <c r="S49" s="15"/>
      <c r="T49" s="15"/>
      <c r="U49" s="15"/>
      <c r="V49" s="15"/>
      <c r="W49" s="15"/>
      <c r="X49" s="15"/>
      <c r="Y49" s="15"/>
      <c r="Z49" s="15"/>
      <c r="AA49" s="15"/>
      <c r="AB49" s="15"/>
    </row>
    <row r="50" spans="16:28" ht="26.25" x14ac:dyDescent="0.4">
      <c r="P50" s="15"/>
      <c r="Q50" s="15"/>
      <c r="R50" s="15"/>
      <c r="S50" s="15"/>
      <c r="T50" s="15"/>
      <c r="U50" s="15"/>
      <c r="V50" s="15"/>
      <c r="W50" s="15"/>
      <c r="X50" s="15"/>
      <c r="Y50" s="15"/>
      <c r="Z50" s="15"/>
      <c r="AA50" s="15"/>
      <c r="AB50" s="15"/>
    </row>
    <row r="51" spans="16:28" ht="26.25" x14ac:dyDescent="0.4">
      <c r="P51" s="15"/>
      <c r="Q51" s="15"/>
      <c r="R51" s="15"/>
      <c r="S51" s="15"/>
      <c r="T51" s="15"/>
      <c r="U51" s="15"/>
      <c r="V51" s="15"/>
      <c r="W51" s="15"/>
      <c r="X51" s="15"/>
      <c r="Y51" s="15"/>
      <c r="Z51" s="15"/>
      <c r="AA51" s="15"/>
      <c r="AB51" s="15"/>
    </row>
    <row r="52" spans="16:28" ht="26.25" x14ac:dyDescent="0.4">
      <c r="P52" s="15"/>
      <c r="Q52" s="7"/>
      <c r="R52" s="7"/>
      <c r="S52" s="7"/>
      <c r="T52" s="15"/>
      <c r="U52" s="15"/>
      <c r="V52" s="15"/>
      <c r="W52" s="15"/>
      <c r="X52" s="15"/>
      <c r="Y52" s="15"/>
      <c r="Z52" s="15"/>
      <c r="AA52" s="15"/>
      <c r="AB52" s="15"/>
    </row>
    <row r="53" spans="16:28" ht="26.25" x14ac:dyDescent="0.4">
      <c r="P53" s="15"/>
      <c r="Q53" s="7"/>
      <c r="R53" s="16"/>
      <c r="S53" s="7"/>
      <c r="T53" s="15"/>
      <c r="U53" s="15"/>
      <c r="V53" s="15"/>
      <c r="W53" s="15"/>
      <c r="X53" s="15"/>
      <c r="Y53" s="15"/>
      <c r="Z53" s="15"/>
      <c r="AA53" s="15"/>
      <c r="AB53" s="15"/>
    </row>
    <row r="54" spans="16:28" ht="26.25" x14ac:dyDescent="0.4">
      <c r="P54" s="15"/>
      <c r="Q54" s="7"/>
      <c r="R54" s="16"/>
      <c r="S54" s="7"/>
      <c r="T54" s="15"/>
      <c r="U54" s="15"/>
      <c r="V54" s="15"/>
      <c r="W54" s="15"/>
      <c r="X54" s="15"/>
      <c r="Y54" s="15"/>
      <c r="Z54" s="15"/>
      <c r="AA54" s="15"/>
      <c r="AB54" s="15"/>
    </row>
    <row r="55" spans="16:28" ht="26.25" x14ac:dyDescent="0.4">
      <c r="P55" s="15"/>
      <c r="Q55" s="15"/>
      <c r="R55" s="15"/>
      <c r="S55" s="15"/>
      <c r="T55" s="15"/>
      <c r="U55" s="15"/>
      <c r="V55" s="15"/>
      <c r="W55" s="15"/>
      <c r="X55" s="15"/>
      <c r="Y55" s="15"/>
      <c r="Z55" s="15"/>
      <c r="AA55" s="15"/>
      <c r="AB55" s="15"/>
    </row>
    <row r="56" spans="16:28" ht="26.25" x14ac:dyDescent="0.4">
      <c r="P56" s="15"/>
      <c r="Q56" s="15"/>
      <c r="R56" s="15"/>
      <c r="S56" s="15"/>
      <c r="T56" s="15"/>
      <c r="U56" s="15"/>
      <c r="V56" s="15"/>
      <c r="W56" s="15"/>
      <c r="X56" s="15"/>
      <c r="Y56" s="15"/>
      <c r="Z56" s="15"/>
      <c r="AA56" s="15"/>
      <c r="AB56" s="15"/>
    </row>
    <row r="57" spans="16:28" ht="26.25" x14ac:dyDescent="0.4">
      <c r="P57" s="15"/>
      <c r="Q57" s="15"/>
      <c r="R57" s="15"/>
      <c r="S57" s="15"/>
      <c r="T57" s="15"/>
      <c r="U57" s="15"/>
      <c r="V57" s="15"/>
      <c r="W57" s="15"/>
      <c r="X57" s="15"/>
      <c r="Y57" s="15"/>
      <c r="Z57" s="15"/>
      <c r="AA57" s="15"/>
      <c r="AB57" s="15"/>
    </row>
    <row r="58" spans="16:28" ht="26.25" x14ac:dyDescent="0.4">
      <c r="P58" s="15"/>
      <c r="Q58" s="15"/>
      <c r="R58" s="15"/>
      <c r="S58" s="15"/>
      <c r="T58" s="15"/>
      <c r="U58" s="15"/>
      <c r="V58" s="15"/>
      <c r="W58" s="15"/>
      <c r="X58" s="15"/>
      <c r="Y58" s="15"/>
      <c r="Z58" s="15"/>
      <c r="AA58" s="15"/>
      <c r="AB58" s="15"/>
    </row>
    <row r="63" spans="16:28" x14ac:dyDescent="0.25">
      <c r="P63" s="12"/>
    </row>
    <row r="64" spans="16:28" x14ac:dyDescent="0.25">
      <c r="P64" s="12"/>
    </row>
    <row r="65" spans="16:22" x14ac:dyDescent="0.25">
      <c r="P65" s="12"/>
    </row>
    <row r="69" spans="16:22" x14ac:dyDescent="0.25">
      <c r="Q69" s="17"/>
      <c r="R69" s="17"/>
      <c r="S69" s="17"/>
      <c r="T69" s="17"/>
      <c r="U69" s="17"/>
      <c r="V69" s="17"/>
    </row>
    <row r="70" spans="16:22" x14ac:dyDescent="0.25">
      <c r="Q70" s="17"/>
      <c r="R70" s="17"/>
      <c r="S70" s="17"/>
      <c r="T70" s="17"/>
      <c r="U70" s="17"/>
      <c r="V70" s="17"/>
    </row>
    <row r="75" spans="16:22" x14ac:dyDescent="0.25">
      <c r="Q75" s="17"/>
      <c r="R75" s="17"/>
      <c r="S75" s="17"/>
      <c r="T75" s="17"/>
      <c r="U75" s="17"/>
      <c r="V75" s="17"/>
    </row>
    <row r="76" spans="16:22" x14ac:dyDescent="0.25">
      <c r="Q76" s="17"/>
      <c r="R76" s="17"/>
      <c r="S76" s="17"/>
      <c r="T76" s="17"/>
      <c r="U76" s="17"/>
      <c r="V76" s="17"/>
    </row>
  </sheetData>
  <mergeCells count="1">
    <mergeCell ref="L16:L17"/>
  </mergeCells>
  <pageMargins left="0.7" right="0.7" top="0.75" bottom="0.75" header="0.3" footer="0.3"/>
  <pageSetup scale="30"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44E7-FCD2-40AF-9C9C-113B07B12BDA}">
  <sheetPr>
    <pageSetUpPr fitToPage="1"/>
  </sheetPr>
  <dimension ref="B12:AH78"/>
  <sheetViews>
    <sheetView zoomScale="70" zoomScaleNormal="70" workbookViewId="0">
      <selection activeCell="AB42" sqref="A1:AB42"/>
    </sheetView>
  </sheetViews>
  <sheetFormatPr defaultColWidth="9.140625" defaultRowHeight="15" x14ac:dyDescent="0.25"/>
  <cols>
    <col min="1" max="9" width="9.140625" style="4"/>
    <col min="10" max="10" width="11.5703125" style="4" customWidth="1"/>
    <col min="11" max="11" width="12.42578125" style="4" customWidth="1"/>
    <col min="12" max="12" width="15.7109375" style="4" customWidth="1"/>
    <col min="13" max="15" width="9.140625" style="4"/>
    <col min="16" max="16" width="9.28515625" style="4" customWidth="1"/>
    <col min="17" max="17" width="8.140625" style="4" customWidth="1"/>
    <col min="18" max="20" width="9.140625" style="4"/>
    <col min="21" max="21" width="7.42578125" style="4" customWidth="1"/>
    <col min="22" max="22" width="8.140625" style="4" customWidth="1"/>
    <col min="23" max="24" width="9.140625" style="4"/>
    <col min="25" max="25" width="11.5703125" style="4" customWidth="1"/>
    <col min="26" max="16384" width="9.140625" style="4"/>
  </cols>
  <sheetData>
    <row r="12" spans="2:34" x14ac:dyDescent="0.25">
      <c r="B12" s="4" t="s">
        <v>1</v>
      </c>
    </row>
    <row r="14" spans="2:34" x14ac:dyDescent="0.25">
      <c r="T14" s="8"/>
      <c r="U14" s="8"/>
      <c r="V14" s="8"/>
      <c r="W14" s="8"/>
      <c r="X14" s="8"/>
      <c r="Y14" s="8"/>
      <c r="Z14" s="8"/>
      <c r="AA14" s="8"/>
      <c r="AB14" s="8"/>
      <c r="AC14" s="8"/>
      <c r="AD14" s="8"/>
      <c r="AE14" s="8"/>
      <c r="AF14" s="8"/>
      <c r="AG14" s="8"/>
      <c r="AH14" s="8"/>
    </row>
    <row r="15" spans="2:34" x14ac:dyDescent="0.25">
      <c r="T15" s="8"/>
      <c r="U15" s="8"/>
      <c r="V15" s="8"/>
      <c r="W15" s="8"/>
      <c r="X15" s="8"/>
      <c r="Y15" s="8"/>
      <c r="Z15" s="8"/>
      <c r="AA15" s="8"/>
      <c r="AB15" s="8"/>
      <c r="AC15" s="8"/>
      <c r="AD15" s="8"/>
      <c r="AE15" s="8"/>
      <c r="AF15" s="8"/>
      <c r="AG15" s="8"/>
      <c r="AH15" s="8"/>
    </row>
    <row r="16" spans="2:34" x14ac:dyDescent="0.25">
      <c r="T16" s="8"/>
      <c r="U16" s="8"/>
      <c r="V16" s="8"/>
      <c r="W16" s="8"/>
      <c r="X16" s="8"/>
      <c r="Y16" s="8"/>
      <c r="Z16" s="8"/>
      <c r="AA16" s="8"/>
      <c r="AB16" s="8"/>
      <c r="AC16" s="8"/>
      <c r="AD16" s="8"/>
      <c r="AE16" s="8"/>
      <c r="AF16" s="8"/>
      <c r="AG16" s="8"/>
      <c r="AH16" s="8"/>
    </row>
    <row r="17" spans="17:34" x14ac:dyDescent="0.25">
      <c r="T17" s="8"/>
      <c r="U17" s="8"/>
      <c r="V17" s="8"/>
      <c r="W17" s="8"/>
      <c r="X17" s="8"/>
      <c r="Y17" s="8"/>
      <c r="Z17" s="8"/>
      <c r="AA17" s="8"/>
      <c r="AB17" s="8"/>
      <c r="AC17" s="8"/>
      <c r="AD17" s="8"/>
      <c r="AE17" s="8"/>
      <c r="AF17" s="8"/>
      <c r="AG17" s="8"/>
      <c r="AH17" s="8"/>
    </row>
    <row r="18" spans="17:34" x14ac:dyDescent="0.25">
      <c r="T18" s="8"/>
      <c r="U18" s="8"/>
      <c r="V18" s="8"/>
      <c r="W18" s="8"/>
      <c r="X18" s="8"/>
      <c r="Y18" s="8"/>
      <c r="Z18" s="8"/>
      <c r="AA18" s="8"/>
      <c r="AB18" s="8"/>
      <c r="AC18" s="8"/>
      <c r="AD18" s="8"/>
      <c r="AE18" s="8"/>
      <c r="AF18" s="8"/>
      <c r="AG18" s="8"/>
      <c r="AH18" s="8"/>
    </row>
    <row r="19" spans="17:34" x14ac:dyDescent="0.25">
      <c r="T19" s="8"/>
      <c r="U19" s="8"/>
      <c r="V19" s="8"/>
      <c r="W19" s="8"/>
      <c r="X19" s="8"/>
      <c r="Y19" s="8"/>
      <c r="Z19" s="8"/>
      <c r="AA19" s="8"/>
      <c r="AB19" s="8"/>
      <c r="AC19" s="8"/>
      <c r="AD19" s="8"/>
      <c r="AE19" s="8"/>
      <c r="AF19" s="8"/>
      <c r="AG19" s="8"/>
      <c r="AH19" s="8"/>
    </row>
    <row r="20" spans="17:34" ht="23.25" x14ac:dyDescent="0.35">
      <c r="Q20" s="9"/>
      <c r="R20" s="10"/>
      <c r="S20" s="10"/>
      <c r="T20" s="11"/>
      <c r="U20" s="11"/>
      <c r="V20" s="8"/>
      <c r="W20" s="8"/>
      <c r="X20" s="8"/>
      <c r="Y20" s="8"/>
      <c r="Z20" s="8"/>
      <c r="AA20" s="8"/>
      <c r="AB20" s="8"/>
      <c r="AC20" s="8"/>
      <c r="AD20" s="8"/>
      <c r="AE20" s="8"/>
      <c r="AF20" s="8"/>
      <c r="AG20" s="8"/>
      <c r="AH20" s="8"/>
    </row>
    <row r="21" spans="17:34" ht="23.25" x14ac:dyDescent="0.35">
      <c r="Q21" s="9"/>
      <c r="R21" s="10"/>
      <c r="S21" s="10"/>
      <c r="T21" s="11"/>
      <c r="U21" s="11"/>
      <c r="V21" s="8"/>
      <c r="W21" s="8"/>
      <c r="X21" s="8"/>
      <c r="Y21" s="8"/>
      <c r="Z21" s="8"/>
      <c r="AA21" s="8"/>
      <c r="AB21" s="8"/>
      <c r="AC21" s="8"/>
      <c r="AD21" s="8"/>
      <c r="AE21" s="8"/>
      <c r="AF21" s="8"/>
      <c r="AG21" s="8"/>
      <c r="AH21" s="8"/>
    </row>
    <row r="22" spans="17:34" ht="23.25" customHeight="1" x14ac:dyDescent="0.35">
      <c r="Q22" s="9"/>
      <c r="R22" s="10"/>
      <c r="S22" s="10"/>
      <c r="T22" s="11"/>
      <c r="U22" s="11"/>
      <c r="W22" s="8"/>
      <c r="X22" s="8"/>
      <c r="Y22" s="8"/>
      <c r="Z22" s="8"/>
      <c r="AA22" s="8"/>
      <c r="AB22" s="8"/>
      <c r="AC22" s="8"/>
      <c r="AD22" s="8"/>
      <c r="AE22" s="8"/>
      <c r="AF22" s="8"/>
      <c r="AG22" s="8"/>
      <c r="AH22" s="8"/>
    </row>
    <row r="23" spans="17:34" ht="23.25" x14ac:dyDescent="0.35">
      <c r="Q23" s="10"/>
      <c r="R23" s="10"/>
      <c r="S23" s="10"/>
      <c r="T23" s="11"/>
      <c r="U23" s="11"/>
      <c r="V23" s="8"/>
      <c r="W23" s="8"/>
      <c r="X23" s="8"/>
      <c r="Y23" s="8"/>
      <c r="Z23" s="8"/>
      <c r="AA23" s="8"/>
      <c r="AB23" s="8"/>
      <c r="AC23" s="8"/>
      <c r="AD23" s="8"/>
      <c r="AE23" s="8"/>
      <c r="AF23" s="8"/>
      <c r="AG23" s="8"/>
      <c r="AH23" s="8"/>
    </row>
    <row r="24" spans="17:34" ht="23.25" x14ac:dyDescent="0.35">
      <c r="Q24" s="13"/>
      <c r="R24" s="14"/>
      <c r="S24" s="10"/>
      <c r="T24" s="11"/>
      <c r="U24" s="11"/>
      <c r="V24" s="8"/>
      <c r="W24" s="8"/>
      <c r="X24" s="8"/>
      <c r="Y24" s="8"/>
      <c r="Z24" s="8"/>
      <c r="AA24" s="8"/>
      <c r="AB24" s="8"/>
      <c r="AC24" s="8"/>
      <c r="AD24" s="8"/>
      <c r="AE24" s="8"/>
      <c r="AF24" s="8"/>
      <c r="AG24" s="8"/>
      <c r="AH24" s="8"/>
    </row>
    <row r="25" spans="17:34" ht="23.25" customHeight="1" x14ac:dyDescent="0.35">
      <c r="Q25" s="10"/>
      <c r="R25" s="10"/>
      <c r="S25" s="10"/>
      <c r="T25" s="11"/>
      <c r="U25" s="11"/>
      <c r="W25" s="8"/>
      <c r="X25" s="8"/>
      <c r="Y25" s="8"/>
      <c r="Z25" s="8"/>
      <c r="AA25" s="8"/>
      <c r="AB25" s="8"/>
      <c r="AC25" s="8"/>
      <c r="AD25" s="8"/>
      <c r="AE25" s="8"/>
      <c r="AF25" s="8"/>
      <c r="AG25" s="8"/>
      <c r="AH25" s="8"/>
    </row>
    <row r="26" spans="17:34" ht="23.25" customHeight="1" x14ac:dyDescent="0.35">
      <c r="Q26" s="10"/>
      <c r="R26" s="10"/>
      <c r="S26" s="10"/>
      <c r="T26" s="11"/>
      <c r="U26" s="11"/>
      <c r="W26" s="8"/>
      <c r="X26" s="8"/>
      <c r="Y26" s="8"/>
      <c r="Z26" s="8"/>
      <c r="AA26" s="8"/>
      <c r="AB26" s="8"/>
      <c r="AC26" s="8"/>
      <c r="AD26" s="8"/>
      <c r="AE26" s="8"/>
      <c r="AF26" s="8"/>
      <c r="AG26" s="8"/>
      <c r="AH26" s="8"/>
    </row>
    <row r="27" spans="17:34" x14ac:dyDescent="0.25">
      <c r="T27" s="8"/>
      <c r="U27" s="8"/>
      <c r="V27" s="8"/>
      <c r="W27" s="8"/>
      <c r="X27" s="8"/>
      <c r="Y27" s="8"/>
      <c r="Z27" s="8"/>
      <c r="AA27" s="8"/>
      <c r="AB27" s="8"/>
      <c r="AC27" s="8"/>
      <c r="AD27" s="8"/>
      <c r="AE27" s="8"/>
      <c r="AF27" s="8"/>
      <c r="AG27" s="8"/>
      <c r="AH27" s="8"/>
    </row>
    <row r="28" spans="17:34" x14ac:dyDescent="0.25">
      <c r="T28" s="8"/>
      <c r="U28" s="8"/>
      <c r="V28" s="8"/>
      <c r="W28" s="8"/>
      <c r="X28" s="8"/>
      <c r="Y28" s="8"/>
      <c r="Z28" s="8"/>
      <c r="AA28" s="8"/>
      <c r="AB28" s="8"/>
      <c r="AC28" s="8"/>
      <c r="AD28" s="8"/>
      <c r="AE28" s="8"/>
      <c r="AF28" s="8"/>
      <c r="AG28" s="8"/>
      <c r="AH28" s="8"/>
    </row>
    <row r="29" spans="17:34" x14ac:dyDescent="0.25">
      <c r="T29" s="8"/>
      <c r="U29" s="8"/>
      <c r="V29" s="8"/>
      <c r="W29" s="8"/>
      <c r="X29" s="8"/>
      <c r="Y29" s="8"/>
      <c r="Z29" s="8"/>
      <c r="AA29" s="8"/>
      <c r="AB29" s="8"/>
      <c r="AC29" s="8"/>
      <c r="AD29" s="8"/>
      <c r="AE29" s="8"/>
      <c r="AF29" s="8"/>
      <c r="AG29" s="8"/>
      <c r="AH29" s="8"/>
    </row>
    <row r="30" spans="17:34" x14ac:dyDescent="0.25">
      <c r="T30" s="8"/>
      <c r="U30" s="8"/>
      <c r="V30" s="8"/>
      <c r="W30" s="8"/>
      <c r="X30" s="8"/>
      <c r="Y30" s="8"/>
      <c r="Z30" s="8"/>
      <c r="AA30" s="8"/>
      <c r="AB30" s="8"/>
      <c r="AC30" s="8"/>
      <c r="AD30" s="8"/>
      <c r="AE30" s="8"/>
      <c r="AF30" s="8"/>
      <c r="AG30" s="8"/>
      <c r="AH30" s="8"/>
    </row>
    <row r="31" spans="17:34" x14ac:dyDescent="0.25">
      <c r="T31" s="8"/>
      <c r="U31" s="8"/>
      <c r="V31" s="8"/>
      <c r="W31" s="8"/>
      <c r="X31" s="8"/>
      <c r="Y31" s="8"/>
      <c r="Z31" s="8"/>
      <c r="AA31" s="8"/>
      <c r="AB31" s="8"/>
      <c r="AC31" s="8"/>
      <c r="AD31" s="8"/>
      <c r="AE31" s="8"/>
      <c r="AF31" s="8"/>
      <c r="AG31" s="8"/>
      <c r="AH31" s="8"/>
    </row>
    <row r="32" spans="17:34" ht="15" customHeight="1" x14ac:dyDescent="0.25">
      <c r="T32" s="8"/>
      <c r="U32" s="8"/>
      <c r="V32" s="8"/>
      <c r="W32" s="8"/>
      <c r="X32" s="8"/>
      <c r="Y32" s="8"/>
      <c r="Z32" s="8"/>
      <c r="AA32" s="8"/>
      <c r="AB32" s="8"/>
      <c r="AC32" s="8"/>
      <c r="AD32" s="8"/>
      <c r="AE32" s="8"/>
      <c r="AF32" s="8"/>
      <c r="AG32" s="8"/>
      <c r="AH32" s="8"/>
    </row>
    <row r="33" spans="16:34" ht="15" customHeight="1" x14ac:dyDescent="0.25">
      <c r="T33" s="8"/>
      <c r="U33" s="8"/>
      <c r="V33" s="8"/>
      <c r="W33" s="8"/>
      <c r="X33" s="8"/>
      <c r="Y33" s="8"/>
      <c r="Z33" s="8"/>
      <c r="AA33" s="8"/>
      <c r="AB33" s="8"/>
      <c r="AC33" s="8"/>
      <c r="AD33" s="8"/>
      <c r="AE33" s="8"/>
      <c r="AF33" s="8"/>
      <c r="AG33" s="8"/>
      <c r="AH33" s="8"/>
    </row>
    <row r="34" spans="16:34" ht="15" customHeight="1" x14ac:dyDescent="0.25">
      <c r="T34" s="8"/>
      <c r="U34" s="8"/>
      <c r="V34" s="8"/>
      <c r="W34" s="8"/>
      <c r="X34" s="8"/>
      <c r="Y34" s="8"/>
      <c r="Z34" s="8"/>
      <c r="AA34" s="8"/>
      <c r="AB34" s="8"/>
      <c r="AC34" s="8"/>
      <c r="AD34" s="8"/>
      <c r="AE34" s="8"/>
      <c r="AF34" s="8"/>
      <c r="AG34" s="8"/>
      <c r="AH34" s="8"/>
    </row>
    <row r="35" spans="16:34" x14ac:dyDescent="0.25">
      <c r="T35" s="8"/>
      <c r="U35" s="8"/>
      <c r="V35" s="8"/>
      <c r="W35" s="8"/>
      <c r="X35" s="8"/>
      <c r="Y35" s="8"/>
      <c r="Z35" s="8"/>
      <c r="AA35" s="8"/>
      <c r="AB35" s="8"/>
      <c r="AC35" s="8"/>
      <c r="AD35" s="8"/>
      <c r="AE35" s="8"/>
      <c r="AF35" s="8"/>
      <c r="AG35" s="8"/>
      <c r="AH35" s="8"/>
    </row>
    <row r="36" spans="16:34" x14ac:dyDescent="0.25">
      <c r="W36" s="8"/>
      <c r="X36" s="8"/>
      <c r="Y36" s="8"/>
      <c r="Z36" s="8"/>
    </row>
    <row r="38" spans="16:34" ht="26.25" x14ac:dyDescent="0.4">
      <c r="P38" s="15"/>
      <c r="Q38" s="15"/>
      <c r="R38" s="15"/>
      <c r="S38" s="15"/>
      <c r="T38" s="15"/>
      <c r="U38" s="15"/>
      <c r="V38" s="15"/>
      <c r="W38" s="15"/>
      <c r="X38" s="15"/>
      <c r="Y38" s="15"/>
      <c r="Z38" s="15"/>
      <c r="AA38" s="15"/>
      <c r="AB38" s="15"/>
    </row>
    <row r="39" spans="16:34" ht="26.25" x14ac:dyDescent="0.4">
      <c r="P39" s="15"/>
      <c r="Q39" s="15"/>
      <c r="R39" s="15"/>
      <c r="S39" s="15"/>
      <c r="T39" s="15"/>
      <c r="U39" s="15"/>
      <c r="V39" s="15"/>
      <c r="W39" s="15"/>
      <c r="X39" s="15"/>
      <c r="Y39" s="15"/>
      <c r="Z39" s="15"/>
      <c r="AA39" s="15"/>
      <c r="AB39" s="15"/>
    </row>
    <row r="40" spans="16:34" ht="26.25" x14ac:dyDescent="0.4">
      <c r="P40" s="15"/>
      <c r="Q40" s="15"/>
      <c r="R40" s="15"/>
      <c r="S40" s="15"/>
      <c r="T40" s="15"/>
      <c r="U40" s="15"/>
      <c r="V40" s="15"/>
      <c r="W40" s="15"/>
      <c r="X40" s="15"/>
      <c r="Y40" s="15"/>
      <c r="Z40" s="15"/>
      <c r="AA40" s="15"/>
      <c r="AB40" s="15"/>
    </row>
    <row r="41" spans="16:34" ht="26.25" x14ac:dyDescent="0.4">
      <c r="P41" s="15"/>
      <c r="Q41" s="15"/>
      <c r="R41" s="15"/>
      <c r="S41" s="15"/>
      <c r="T41" s="15"/>
      <c r="U41" s="15"/>
      <c r="V41" s="15"/>
      <c r="W41" s="15"/>
      <c r="X41" s="15"/>
      <c r="Y41" s="15"/>
      <c r="Z41" s="15"/>
      <c r="AA41" s="15"/>
      <c r="AB41" s="15"/>
    </row>
    <row r="42" spans="16:34" ht="26.25" x14ac:dyDescent="0.4">
      <c r="P42" s="15"/>
      <c r="Q42" s="15"/>
      <c r="R42" s="15"/>
      <c r="S42" s="15"/>
      <c r="T42" s="15"/>
      <c r="U42" s="15"/>
      <c r="V42" s="15"/>
      <c r="W42" s="15"/>
      <c r="X42" s="15"/>
      <c r="Y42" s="15"/>
      <c r="Z42" s="15"/>
      <c r="AA42" s="15"/>
      <c r="AB42" s="15"/>
    </row>
    <row r="43" spans="16:34" ht="26.25" x14ac:dyDescent="0.4">
      <c r="P43" s="15"/>
      <c r="Q43" s="15"/>
      <c r="R43" s="15"/>
      <c r="S43" s="15"/>
      <c r="T43" s="15"/>
      <c r="U43" s="15"/>
      <c r="V43" s="15"/>
      <c r="W43" s="15"/>
      <c r="X43" s="15"/>
      <c r="Y43" s="15"/>
      <c r="Z43" s="15"/>
      <c r="AA43" s="15"/>
      <c r="AB43" s="15"/>
    </row>
    <row r="44" spans="16:34" ht="26.25" x14ac:dyDescent="0.4">
      <c r="P44" s="15"/>
      <c r="Q44" s="15"/>
      <c r="R44" s="15"/>
      <c r="S44" s="15"/>
      <c r="T44" s="15"/>
      <c r="U44" s="15"/>
      <c r="V44" s="15"/>
      <c r="W44" s="15"/>
      <c r="X44" s="15"/>
      <c r="Y44" s="15"/>
      <c r="Z44" s="15"/>
      <c r="AA44" s="15"/>
      <c r="AB44" s="15"/>
    </row>
    <row r="45" spans="16:34" ht="26.25" x14ac:dyDescent="0.4">
      <c r="P45" s="15"/>
      <c r="Q45" s="15"/>
      <c r="R45" s="15"/>
      <c r="S45" s="15"/>
      <c r="T45" s="15"/>
      <c r="U45" s="15"/>
      <c r="V45" s="15"/>
      <c r="W45" s="15"/>
      <c r="X45" s="15"/>
      <c r="Y45" s="15"/>
      <c r="Z45" s="15"/>
      <c r="AA45" s="15"/>
      <c r="AB45" s="15"/>
    </row>
    <row r="46" spans="16:34" ht="26.25" x14ac:dyDescent="0.4">
      <c r="P46" s="15"/>
      <c r="Q46" s="15"/>
      <c r="R46" s="15"/>
      <c r="S46" s="15"/>
      <c r="T46" s="15"/>
      <c r="U46" s="15"/>
      <c r="V46" s="15"/>
      <c r="W46" s="15"/>
      <c r="X46" s="15"/>
      <c r="Y46" s="15"/>
      <c r="Z46" s="15"/>
      <c r="AA46" s="15"/>
      <c r="AB46" s="15"/>
    </row>
    <row r="47" spans="16:34" ht="26.25" x14ac:dyDescent="0.4">
      <c r="P47" s="15"/>
      <c r="Q47" s="15"/>
      <c r="R47" s="15"/>
      <c r="S47" s="15"/>
      <c r="T47" s="15"/>
      <c r="U47" s="15"/>
      <c r="V47" s="15"/>
      <c r="W47" s="15"/>
      <c r="X47" s="15"/>
      <c r="Y47" s="15"/>
      <c r="Z47" s="15"/>
      <c r="AA47" s="15"/>
      <c r="AB47" s="15"/>
    </row>
    <row r="48" spans="16:34" ht="26.25" x14ac:dyDescent="0.4">
      <c r="P48" s="15"/>
      <c r="Q48" s="15"/>
      <c r="R48" s="15"/>
      <c r="S48" s="15"/>
      <c r="T48" s="15"/>
      <c r="U48" s="15"/>
      <c r="V48" s="15"/>
      <c r="W48" s="15"/>
      <c r="X48" s="15"/>
      <c r="Y48" s="15"/>
      <c r="Z48" s="15"/>
      <c r="AA48" s="15"/>
      <c r="AB48" s="15"/>
    </row>
    <row r="49" spans="16:28" ht="26.25" x14ac:dyDescent="0.4">
      <c r="P49" s="15"/>
      <c r="Q49" s="15"/>
      <c r="R49" s="15"/>
      <c r="S49" s="15"/>
      <c r="T49" s="15"/>
      <c r="U49" s="15"/>
      <c r="V49" s="15"/>
      <c r="W49" s="15"/>
      <c r="X49" s="15"/>
      <c r="Y49" s="15"/>
      <c r="Z49" s="15"/>
      <c r="AA49" s="15"/>
      <c r="AB49" s="15"/>
    </row>
    <row r="50" spans="16:28" ht="26.25" x14ac:dyDescent="0.4">
      <c r="P50" s="15"/>
      <c r="Q50" s="15"/>
      <c r="R50" s="15"/>
      <c r="S50" s="15"/>
      <c r="T50" s="15"/>
      <c r="U50" s="15"/>
      <c r="V50" s="15"/>
      <c r="W50" s="15"/>
      <c r="X50" s="15"/>
      <c r="Y50" s="15"/>
      <c r="Z50" s="15"/>
      <c r="AA50" s="15"/>
      <c r="AB50" s="15"/>
    </row>
    <row r="51" spans="16:28" ht="26.25" x14ac:dyDescent="0.4">
      <c r="P51" s="15"/>
      <c r="Q51" s="15"/>
      <c r="R51" s="15"/>
      <c r="S51" s="15"/>
      <c r="T51" s="15"/>
      <c r="U51" s="15"/>
      <c r="V51" s="15"/>
      <c r="W51" s="15"/>
      <c r="X51" s="15"/>
      <c r="Y51" s="15"/>
      <c r="Z51" s="15"/>
      <c r="AA51" s="15"/>
      <c r="AB51" s="15"/>
    </row>
    <row r="52" spans="16:28" ht="26.25" x14ac:dyDescent="0.4">
      <c r="P52" s="15"/>
      <c r="Q52" s="15"/>
      <c r="R52" s="15"/>
      <c r="S52" s="15"/>
      <c r="T52" s="15"/>
      <c r="U52" s="15"/>
      <c r="V52" s="15"/>
      <c r="W52" s="15"/>
      <c r="X52" s="15"/>
      <c r="Y52" s="15"/>
      <c r="Z52" s="15"/>
      <c r="AA52" s="15"/>
      <c r="AB52" s="15"/>
    </row>
    <row r="53" spans="16:28" ht="26.25" x14ac:dyDescent="0.4">
      <c r="P53" s="15"/>
      <c r="Q53" s="15"/>
      <c r="R53" s="15"/>
      <c r="S53" s="15"/>
      <c r="T53" s="15"/>
      <c r="U53" s="15"/>
      <c r="V53" s="15"/>
      <c r="W53" s="15"/>
      <c r="X53" s="15"/>
      <c r="Y53" s="15"/>
      <c r="Z53" s="15"/>
      <c r="AA53" s="15"/>
      <c r="AB53" s="15"/>
    </row>
    <row r="54" spans="16:28" ht="26.25" x14ac:dyDescent="0.4">
      <c r="P54" s="15"/>
      <c r="Q54" s="7"/>
      <c r="R54" s="7"/>
      <c r="S54" s="7"/>
      <c r="T54" s="15"/>
      <c r="U54" s="15"/>
      <c r="V54" s="15"/>
      <c r="W54" s="15"/>
      <c r="X54" s="15"/>
      <c r="Y54" s="15"/>
      <c r="Z54" s="15"/>
      <c r="AA54" s="15"/>
      <c r="AB54" s="15"/>
    </row>
    <row r="55" spans="16:28" ht="26.25" x14ac:dyDescent="0.4">
      <c r="P55" s="15"/>
      <c r="Q55" s="7"/>
      <c r="R55" s="16"/>
      <c r="S55" s="7"/>
      <c r="T55" s="15"/>
      <c r="U55" s="15"/>
      <c r="V55" s="15"/>
      <c r="W55" s="15"/>
      <c r="X55" s="15"/>
      <c r="Y55" s="15"/>
      <c r="Z55" s="15"/>
      <c r="AA55" s="15"/>
      <c r="AB55" s="15"/>
    </row>
    <row r="56" spans="16:28" ht="26.25" x14ac:dyDescent="0.4">
      <c r="P56" s="15"/>
      <c r="Q56" s="7"/>
      <c r="R56" s="16"/>
      <c r="S56" s="7"/>
      <c r="T56" s="15"/>
      <c r="U56" s="15"/>
      <c r="V56" s="15"/>
      <c r="W56" s="15"/>
      <c r="X56" s="15"/>
      <c r="Y56" s="15"/>
      <c r="Z56" s="15"/>
      <c r="AA56" s="15"/>
      <c r="AB56" s="15"/>
    </row>
    <row r="57" spans="16:28" ht="26.25" x14ac:dyDescent="0.4">
      <c r="P57" s="15"/>
      <c r="Q57" s="15"/>
      <c r="R57" s="15"/>
      <c r="S57" s="15"/>
      <c r="T57" s="15"/>
      <c r="U57" s="15"/>
      <c r="V57" s="15"/>
      <c r="W57" s="15"/>
      <c r="X57" s="15"/>
      <c r="Y57" s="15"/>
      <c r="Z57" s="15"/>
      <c r="AA57" s="15"/>
      <c r="AB57" s="15"/>
    </row>
    <row r="58" spans="16:28" ht="26.25" x14ac:dyDescent="0.4">
      <c r="P58" s="15"/>
      <c r="Q58" s="15"/>
      <c r="R58" s="15"/>
      <c r="S58" s="15"/>
      <c r="T58" s="15"/>
      <c r="U58" s="15"/>
      <c r="V58" s="15"/>
      <c r="W58" s="15"/>
      <c r="X58" s="15"/>
      <c r="Y58" s="15"/>
      <c r="Z58" s="15"/>
      <c r="AA58" s="15"/>
      <c r="AB58" s="15"/>
    </row>
    <row r="59" spans="16:28" ht="26.25" x14ac:dyDescent="0.4">
      <c r="P59" s="15"/>
      <c r="Q59" s="15"/>
      <c r="R59" s="15"/>
      <c r="S59" s="15"/>
      <c r="T59" s="15"/>
      <c r="U59" s="15"/>
      <c r="V59" s="15"/>
      <c r="W59" s="15"/>
      <c r="X59" s="15"/>
      <c r="Y59" s="15"/>
      <c r="Z59" s="15"/>
      <c r="AA59" s="15"/>
      <c r="AB59" s="15"/>
    </row>
    <row r="60" spans="16:28" ht="26.25" x14ac:dyDescent="0.4">
      <c r="P60" s="15"/>
      <c r="Q60" s="15"/>
      <c r="R60" s="15"/>
      <c r="S60" s="15"/>
      <c r="T60" s="15"/>
      <c r="U60" s="15"/>
      <c r="V60" s="15"/>
      <c r="W60" s="15"/>
      <c r="X60" s="15"/>
      <c r="Y60" s="15"/>
      <c r="Z60" s="15"/>
      <c r="AA60" s="15"/>
      <c r="AB60" s="15"/>
    </row>
    <row r="65" spans="16:22" x14ac:dyDescent="0.25">
      <c r="P65" s="12"/>
    </row>
    <row r="66" spans="16:22" x14ac:dyDescent="0.25">
      <c r="P66" s="12"/>
    </row>
    <row r="67" spans="16:22" x14ac:dyDescent="0.25">
      <c r="P67" s="12"/>
    </row>
    <row r="71" spans="16:22" x14ac:dyDescent="0.25">
      <c r="Q71" s="17"/>
      <c r="R71" s="17"/>
      <c r="S71" s="17"/>
      <c r="T71" s="17"/>
      <c r="U71" s="17"/>
      <c r="V71" s="17"/>
    </row>
    <row r="72" spans="16:22" x14ac:dyDescent="0.25">
      <c r="Q72" s="17"/>
      <c r="R72" s="17"/>
      <c r="S72" s="17"/>
      <c r="T72" s="17"/>
      <c r="U72" s="17"/>
      <c r="V72" s="17"/>
    </row>
    <row r="77" spans="16:22" x14ac:dyDescent="0.25">
      <c r="Q77" s="17"/>
      <c r="R77" s="17"/>
      <c r="S77" s="17"/>
      <c r="T77" s="17"/>
      <c r="U77" s="17"/>
      <c r="V77" s="17"/>
    </row>
    <row r="78" spans="16:22" x14ac:dyDescent="0.25">
      <c r="Q78" s="17"/>
      <c r="R78" s="17"/>
      <c r="S78" s="17"/>
      <c r="T78" s="17"/>
      <c r="U78" s="17"/>
      <c r="V78" s="17"/>
    </row>
  </sheetData>
  <pageMargins left="0.7" right="0.7" top="0.75" bottom="0.75" header="0.3" footer="0.3"/>
  <pageSetup scale="38" fitToHeight="0"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F718-F4D8-4784-8734-91BDA0C6B85D}">
  <dimension ref="F5:S38"/>
  <sheetViews>
    <sheetView zoomScale="80" zoomScaleNormal="80" workbookViewId="0"/>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3" width="8.85546875" style="19"/>
    <col min="14" max="14" width="18.7109375" style="19" customWidth="1"/>
    <col min="15" max="16384" width="8.85546875" style="19"/>
  </cols>
  <sheetData>
    <row r="5" spans="6:14" ht="15" customHeight="1" x14ac:dyDescent="0.25">
      <c r="F5" s="107" t="s">
        <v>67</v>
      </c>
      <c r="G5" s="107"/>
      <c r="H5" s="107"/>
      <c r="I5" s="107"/>
      <c r="J5" s="107"/>
      <c r="K5" s="18"/>
      <c r="L5" s="18"/>
      <c r="M5" s="18"/>
    </row>
    <row r="6" spans="6:14" ht="15" customHeight="1" x14ac:dyDescent="0.25">
      <c r="F6" s="107"/>
      <c r="G6" s="107"/>
      <c r="H6" s="107"/>
      <c r="I6" s="107"/>
      <c r="J6" s="107"/>
      <c r="K6" s="18"/>
      <c r="L6" s="18"/>
      <c r="M6" s="18"/>
    </row>
    <row r="7" spans="6:14" ht="15" customHeight="1" x14ac:dyDescent="0.25">
      <c r="F7" s="107"/>
      <c r="G7" s="107"/>
      <c r="H7" s="107"/>
      <c r="I7" s="107"/>
      <c r="J7" s="107"/>
      <c r="K7" s="18"/>
      <c r="L7" s="18"/>
      <c r="M7" s="18"/>
    </row>
    <row r="8" spans="6:14" x14ac:dyDescent="0.25">
      <c r="H8" s="18"/>
      <c r="I8" s="18"/>
      <c r="J8" s="18"/>
      <c r="K8" s="18"/>
      <c r="L8" s="18"/>
      <c r="M8" s="18"/>
    </row>
    <row r="9" spans="6:14" x14ac:dyDescent="0.25">
      <c r="I9" s="108" t="s">
        <v>68</v>
      </c>
      <c r="J9" s="18"/>
      <c r="K9" s="18"/>
      <c r="L9" s="18"/>
      <c r="M9" s="18"/>
    </row>
    <row r="10" spans="6:14" x14ac:dyDescent="0.25">
      <c r="I10" s="108"/>
      <c r="L10" s="18"/>
      <c r="M10" s="18"/>
    </row>
    <row r="11" spans="6:14" x14ac:dyDescent="0.25">
      <c r="I11" s="19" t="s">
        <v>4</v>
      </c>
      <c r="M11" s="18"/>
    </row>
    <row r="12" spans="6:14" ht="15" customHeight="1" x14ac:dyDescent="0.25">
      <c r="I12" s="19" t="s">
        <v>5</v>
      </c>
      <c r="J12" s="109" t="s">
        <v>6</v>
      </c>
    </row>
    <row r="13" spans="6:14" ht="15" customHeight="1" x14ac:dyDescent="0.25">
      <c r="J13" s="110"/>
    </row>
    <row r="14" spans="6:14" ht="23.25" x14ac:dyDescent="0.25">
      <c r="I14" s="20" t="s">
        <v>7</v>
      </c>
      <c r="J14" s="21"/>
    </row>
    <row r="15" spans="6:14" ht="15" customHeight="1" x14ac:dyDescent="0.25">
      <c r="M15" s="111" t="s">
        <v>8</v>
      </c>
      <c r="N15" s="113" t="e">
        <f>J14/J17</f>
        <v>#DIV/0!</v>
      </c>
    </row>
    <row r="16" spans="6:14" ht="15" customHeight="1" x14ac:dyDescent="0.25">
      <c r="J16" s="22">
        <v>45</v>
      </c>
      <c r="M16" s="112"/>
      <c r="N16" s="114"/>
    </row>
    <row r="17" spans="8:19" ht="23.25" x14ac:dyDescent="0.25">
      <c r="I17" s="20" t="s">
        <v>9</v>
      </c>
      <c r="J17" s="21"/>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t="e">
        <f>1-(J14/J17)</f>
        <v>#DIV/0!</v>
      </c>
    </row>
    <row r="25" spans="8:19" ht="15.75" x14ac:dyDescent="0.25">
      <c r="H25" s="27"/>
      <c r="I25" s="28"/>
      <c r="J25" s="29"/>
    </row>
    <row r="26" spans="8:19" ht="15.75" x14ac:dyDescent="0.25">
      <c r="H26" s="24" t="s">
        <v>13</v>
      </c>
      <c r="I26" s="25" t="s">
        <v>14</v>
      </c>
      <c r="J26" s="26" t="e">
        <f>(J14^2)/(J17*(J17-J14))</f>
        <v>#DIV/0!</v>
      </c>
    </row>
    <row r="27" spans="8:19" ht="15.75" x14ac:dyDescent="0.25">
      <c r="H27" s="27"/>
      <c r="I27" s="28"/>
      <c r="J27" s="29"/>
    </row>
    <row r="28" spans="8:19" ht="15.75" x14ac:dyDescent="0.25">
      <c r="H28" s="24" t="s">
        <v>15</v>
      </c>
      <c r="I28" s="25" t="s">
        <v>16</v>
      </c>
      <c r="J28" s="26" t="e">
        <f>J26+(J14/J17)</f>
        <v>#DIV/0!</v>
      </c>
    </row>
    <row r="29" spans="8:19" ht="15.75" x14ac:dyDescent="0.25">
      <c r="H29" s="27"/>
      <c r="I29" s="28"/>
      <c r="J29" s="29"/>
    </row>
    <row r="30" spans="8:19" ht="15.75" x14ac:dyDescent="0.25">
      <c r="H30" s="24" t="s">
        <v>17</v>
      </c>
      <c r="I30" s="25" t="s">
        <v>18</v>
      </c>
      <c r="J30" s="26" t="e">
        <f>J26/J14</f>
        <v>#DIV/0!</v>
      </c>
    </row>
    <row r="31" spans="8:19" ht="15.75" x14ac:dyDescent="0.25">
      <c r="H31" s="27"/>
      <c r="I31" s="28"/>
      <c r="J31" s="29"/>
      <c r="M31" s="106"/>
      <c r="N31" s="106"/>
      <c r="O31" s="106"/>
    </row>
    <row r="32" spans="8:19" ht="15.75" x14ac:dyDescent="0.25">
      <c r="H32" s="24" t="s">
        <v>19</v>
      </c>
      <c r="I32" s="25" t="s">
        <v>20</v>
      </c>
      <c r="J32" s="26" t="e">
        <f>J30+(1/J17)</f>
        <v>#DIV/0!</v>
      </c>
    </row>
    <row r="33" spans="8:10" ht="15.75" x14ac:dyDescent="0.25">
      <c r="H33" s="27"/>
      <c r="I33" s="28"/>
      <c r="J33" s="29"/>
    </row>
    <row r="34" spans="8:10" ht="15.75" x14ac:dyDescent="0.25">
      <c r="H34" s="24" t="s">
        <v>21</v>
      </c>
      <c r="I34" s="25" t="s">
        <v>22</v>
      </c>
      <c r="J34" s="26" t="e">
        <f>J14/J17</f>
        <v>#DIV/0!</v>
      </c>
    </row>
    <row r="36" spans="8:10" ht="15.75" x14ac:dyDescent="0.25">
      <c r="H36" s="24" t="s">
        <v>23</v>
      </c>
      <c r="I36" s="25" t="s">
        <v>24</v>
      </c>
      <c r="J36" s="26" t="e">
        <f>(N15^J38)*J24</f>
        <v>#DIV/0!</v>
      </c>
    </row>
    <row r="38" spans="8:10" ht="26.25" x14ac:dyDescent="0.25">
      <c r="H38" s="24" t="s">
        <v>25</v>
      </c>
      <c r="J38" s="31">
        <v>0</v>
      </c>
    </row>
  </sheetData>
  <mergeCells count="7">
    <mergeCell ref="F5:J7"/>
    <mergeCell ref="M31:O31"/>
    <mergeCell ref="I9:I10"/>
    <mergeCell ref="J12:J13"/>
    <mergeCell ref="M15:M16"/>
    <mergeCell ref="N15:N16"/>
    <mergeCell ref="I21:I2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8E227-E0FA-4CFE-9337-B9B18FF67544}">
  <dimension ref="H5:S38"/>
  <sheetViews>
    <sheetView topLeftCell="A7" zoomScale="80" zoomScaleNormal="80" workbookViewId="0">
      <selection activeCell="N15" sqref="N15:N16"/>
    </sheetView>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6384" width="8.85546875" style="19"/>
  </cols>
  <sheetData>
    <row r="5" spans="8:14" x14ac:dyDescent="0.25">
      <c r="H5" s="107" t="s">
        <v>53</v>
      </c>
      <c r="I5" s="107"/>
      <c r="J5" s="107"/>
      <c r="K5" s="18"/>
      <c r="L5" s="18"/>
      <c r="M5" s="18"/>
    </row>
    <row r="6" spans="8:14" x14ac:dyDescent="0.25">
      <c r="H6" s="107"/>
      <c r="I6" s="107"/>
      <c r="J6" s="107"/>
      <c r="K6" s="18"/>
      <c r="L6" s="18"/>
      <c r="M6" s="18"/>
    </row>
    <row r="7" spans="8:14" x14ac:dyDescent="0.25">
      <c r="H7" s="107"/>
      <c r="I7" s="107"/>
      <c r="J7" s="107"/>
      <c r="K7" s="18"/>
      <c r="L7" s="18"/>
      <c r="M7" s="18"/>
    </row>
    <row r="8" spans="8:14" x14ac:dyDescent="0.25">
      <c r="H8" s="18"/>
      <c r="I8" s="18"/>
      <c r="J8" s="18"/>
      <c r="K8" s="18"/>
      <c r="L8" s="18"/>
      <c r="M8" s="18"/>
    </row>
    <row r="9" spans="8:14" x14ac:dyDescent="0.25">
      <c r="I9" s="108" t="s">
        <v>3</v>
      </c>
      <c r="J9" s="18"/>
      <c r="K9" s="18"/>
      <c r="L9" s="18"/>
      <c r="M9" s="18"/>
    </row>
    <row r="10" spans="8:14" x14ac:dyDescent="0.25">
      <c r="I10" s="108"/>
      <c r="L10" s="18"/>
      <c r="M10" s="18"/>
    </row>
    <row r="11" spans="8:14" x14ac:dyDescent="0.25">
      <c r="I11" s="19" t="s">
        <v>4</v>
      </c>
      <c r="M11" s="18"/>
    </row>
    <row r="12" spans="8:14" ht="15" customHeight="1" x14ac:dyDescent="0.25">
      <c r="I12" s="19" t="s">
        <v>5</v>
      </c>
      <c r="J12" s="109" t="s">
        <v>6</v>
      </c>
    </row>
    <row r="13" spans="8:14" ht="15" customHeight="1" x14ac:dyDescent="0.25">
      <c r="J13" s="110"/>
    </row>
    <row r="14" spans="8:14" ht="23.25" x14ac:dyDescent="0.25">
      <c r="I14" s="20" t="s">
        <v>7</v>
      </c>
      <c r="J14" s="21">
        <v>16</v>
      </c>
    </row>
    <row r="15" spans="8:14" ht="15" customHeight="1" x14ac:dyDescent="0.25">
      <c r="M15" s="111" t="s">
        <v>8</v>
      </c>
      <c r="N15" s="113">
        <f>J14/J17</f>
        <v>0.8</v>
      </c>
    </row>
    <row r="16" spans="8:14" ht="15" customHeight="1" x14ac:dyDescent="0.25">
      <c r="J16" s="22">
        <v>45</v>
      </c>
      <c r="M16" s="112"/>
      <c r="N16" s="114"/>
    </row>
    <row r="17" spans="8:19" ht="23.25" x14ac:dyDescent="0.25">
      <c r="I17" s="20" t="s">
        <v>9</v>
      </c>
      <c r="J17" s="21">
        <v>20</v>
      </c>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f>1-(J14/J17)</f>
        <v>0.19999999999999996</v>
      </c>
    </row>
    <row r="25" spans="8:19" ht="15.75" x14ac:dyDescent="0.25">
      <c r="H25" s="27"/>
      <c r="I25" s="28"/>
      <c r="J25" s="29"/>
    </row>
    <row r="26" spans="8:19" ht="15.75" x14ac:dyDescent="0.25">
      <c r="H26" s="24" t="s">
        <v>13</v>
      </c>
      <c r="I26" s="25" t="s">
        <v>14</v>
      </c>
      <c r="J26" s="26">
        <f>(J14^2)/(J17*(J17-J14))</f>
        <v>3.2</v>
      </c>
    </row>
    <row r="27" spans="8:19" ht="15.75" x14ac:dyDescent="0.25">
      <c r="H27" s="27"/>
      <c r="I27" s="28"/>
      <c r="J27" s="29"/>
    </row>
    <row r="28" spans="8:19" ht="15.75" x14ac:dyDescent="0.25">
      <c r="H28" s="24" t="s">
        <v>15</v>
      </c>
      <c r="I28" s="25" t="s">
        <v>16</v>
      </c>
      <c r="J28" s="30">
        <f>J26+(J14/J17)</f>
        <v>4</v>
      </c>
    </row>
    <row r="29" spans="8:19" ht="15.75" x14ac:dyDescent="0.25">
      <c r="H29" s="27"/>
      <c r="I29" s="28"/>
      <c r="J29" s="29"/>
    </row>
    <row r="30" spans="8:19" ht="15.75" x14ac:dyDescent="0.25">
      <c r="H30" s="24" t="s">
        <v>17</v>
      </c>
      <c r="I30" s="25" t="s">
        <v>18</v>
      </c>
      <c r="J30" s="26">
        <f>J26/J14</f>
        <v>0.2</v>
      </c>
    </row>
    <row r="31" spans="8:19" ht="15.75" x14ac:dyDescent="0.25">
      <c r="H31" s="27"/>
      <c r="I31" s="28"/>
      <c r="J31" s="29"/>
      <c r="M31" s="106"/>
      <c r="N31" s="106"/>
      <c r="O31" s="106"/>
    </row>
    <row r="32" spans="8:19" ht="15.75" x14ac:dyDescent="0.25">
      <c r="H32" s="24" t="s">
        <v>19</v>
      </c>
      <c r="I32" s="25" t="s">
        <v>20</v>
      </c>
      <c r="J32" s="26">
        <f>J30+(1/J17)</f>
        <v>0.25</v>
      </c>
    </row>
    <row r="33" spans="8:10" ht="15.75" x14ac:dyDescent="0.25">
      <c r="H33" s="27"/>
      <c r="I33" s="28"/>
      <c r="J33" s="29"/>
    </row>
    <row r="34" spans="8:10" ht="15.75" x14ac:dyDescent="0.25">
      <c r="H34" s="24" t="s">
        <v>21</v>
      </c>
      <c r="I34" s="25" t="s">
        <v>22</v>
      </c>
      <c r="J34" s="26">
        <f>J14/J17</f>
        <v>0.8</v>
      </c>
    </row>
    <row r="36" spans="8:10" ht="15.75" x14ac:dyDescent="0.25">
      <c r="H36" s="24" t="s">
        <v>23</v>
      </c>
      <c r="I36" s="25" t="s">
        <v>24</v>
      </c>
      <c r="J36" s="26">
        <f>(N15^J38)*J24</f>
        <v>8.1920000000000021E-2</v>
      </c>
    </row>
    <row r="38" spans="8:10" ht="26.25" x14ac:dyDescent="0.25">
      <c r="H38" s="24" t="s">
        <v>25</v>
      </c>
      <c r="J38" s="31">
        <v>4</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3BEE-F740-41A5-AFC6-6603688E2114}">
  <dimension ref="H5:S38"/>
  <sheetViews>
    <sheetView zoomScale="80" zoomScaleNormal="80" workbookViewId="0">
      <selection activeCell="P10" sqref="P10"/>
    </sheetView>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6384" width="8.85546875" style="19"/>
  </cols>
  <sheetData>
    <row r="5" spans="8:14" x14ac:dyDescent="0.25">
      <c r="H5" s="107" t="s">
        <v>52</v>
      </c>
      <c r="I5" s="107"/>
      <c r="J5" s="107"/>
      <c r="K5" s="18"/>
      <c r="L5" s="18"/>
      <c r="M5" s="18"/>
    </row>
    <row r="6" spans="8:14" x14ac:dyDescent="0.25">
      <c r="H6" s="107"/>
      <c r="I6" s="107"/>
      <c r="J6" s="107"/>
      <c r="K6" s="18"/>
      <c r="L6" s="18"/>
      <c r="M6" s="18"/>
    </row>
    <row r="7" spans="8:14" x14ac:dyDescent="0.25">
      <c r="H7" s="107"/>
      <c r="I7" s="107"/>
      <c r="J7" s="107"/>
      <c r="K7" s="18"/>
      <c r="L7" s="18"/>
      <c r="M7" s="18"/>
    </row>
    <row r="8" spans="8:14" x14ac:dyDescent="0.25">
      <c r="H8" s="18"/>
      <c r="I8" s="18"/>
      <c r="J8" s="18"/>
      <c r="K8" s="18"/>
      <c r="L8" s="18"/>
      <c r="M8" s="18"/>
    </row>
    <row r="9" spans="8:14" x14ac:dyDescent="0.25">
      <c r="I9" s="108" t="s">
        <v>3</v>
      </c>
      <c r="J9" s="18"/>
      <c r="K9" s="18"/>
      <c r="L9" s="18"/>
      <c r="M9" s="18"/>
    </row>
    <row r="10" spans="8:14" x14ac:dyDescent="0.25">
      <c r="I10" s="108"/>
      <c r="L10" s="18"/>
      <c r="M10" s="18"/>
    </row>
    <row r="11" spans="8:14" x14ac:dyDescent="0.25">
      <c r="I11" s="19" t="s">
        <v>4</v>
      </c>
      <c r="M11" s="18"/>
    </row>
    <row r="12" spans="8:14" ht="15" customHeight="1" x14ac:dyDescent="0.25">
      <c r="I12" s="19" t="s">
        <v>5</v>
      </c>
      <c r="J12" s="109" t="s">
        <v>6</v>
      </c>
    </row>
    <row r="13" spans="8:14" ht="15" customHeight="1" x14ac:dyDescent="0.25">
      <c r="J13" s="110"/>
    </row>
    <row r="14" spans="8:14" ht="23.25" x14ac:dyDescent="0.25">
      <c r="I14" s="20" t="s">
        <v>7</v>
      </c>
      <c r="J14" s="21">
        <v>8</v>
      </c>
    </row>
    <row r="15" spans="8:14" ht="15" customHeight="1" x14ac:dyDescent="0.25">
      <c r="M15" s="111" t="s">
        <v>8</v>
      </c>
      <c r="N15" s="113">
        <f>J14/J17</f>
        <v>0.66666666666666663</v>
      </c>
    </row>
    <row r="16" spans="8:14" ht="15" customHeight="1" x14ac:dyDescent="0.25">
      <c r="J16" s="22">
        <v>45</v>
      </c>
      <c r="M16" s="112"/>
      <c r="N16" s="114"/>
    </row>
    <row r="17" spans="8:19" ht="23.25" x14ac:dyDescent="0.25">
      <c r="I17" s="20" t="s">
        <v>9</v>
      </c>
      <c r="J17" s="21">
        <v>12</v>
      </c>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f>1-(J14/J17)</f>
        <v>0.33333333333333337</v>
      </c>
    </row>
    <row r="25" spans="8:19" ht="15.75" x14ac:dyDescent="0.25">
      <c r="H25" s="27"/>
      <c r="I25" s="28"/>
      <c r="J25" s="29"/>
    </row>
    <row r="26" spans="8:19" ht="15.75" x14ac:dyDescent="0.25">
      <c r="H26" s="24" t="s">
        <v>13</v>
      </c>
      <c r="I26" s="25" t="s">
        <v>14</v>
      </c>
      <c r="J26" s="26">
        <f>(J14^2)/(J17*(J17-J14))</f>
        <v>1.3333333333333333</v>
      </c>
    </row>
    <row r="27" spans="8:19" ht="15.75" x14ac:dyDescent="0.25">
      <c r="H27" s="27"/>
      <c r="I27" s="28"/>
      <c r="J27" s="29"/>
    </row>
    <row r="28" spans="8:19" ht="15.75" x14ac:dyDescent="0.25">
      <c r="H28" s="24" t="s">
        <v>15</v>
      </c>
      <c r="I28" s="25" t="s">
        <v>16</v>
      </c>
      <c r="J28" s="30">
        <f>J26+(J14/J17)</f>
        <v>2</v>
      </c>
    </row>
    <row r="29" spans="8:19" ht="15.75" x14ac:dyDescent="0.25">
      <c r="H29" s="27"/>
      <c r="I29" s="28"/>
      <c r="J29" s="29"/>
    </row>
    <row r="30" spans="8:19" ht="15.75" x14ac:dyDescent="0.25">
      <c r="H30" s="24" t="s">
        <v>17</v>
      </c>
      <c r="I30" s="25" t="s">
        <v>18</v>
      </c>
      <c r="J30" s="26">
        <f>J26/J14</f>
        <v>0.16666666666666666</v>
      </c>
    </row>
    <row r="31" spans="8:19" ht="15.75" x14ac:dyDescent="0.25">
      <c r="H31" s="27"/>
      <c r="I31" s="28"/>
      <c r="J31" s="29"/>
      <c r="M31" s="106"/>
      <c r="N31" s="106"/>
      <c r="O31" s="106"/>
    </row>
    <row r="32" spans="8:19" ht="15.75" x14ac:dyDescent="0.25">
      <c r="H32" s="24" t="s">
        <v>19</v>
      </c>
      <c r="I32" s="25" t="s">
        <v>20</v>
      </c>
      <c r="J32" s="26">
        <f>J30+(1/J17)</f>
        <v>0.25</v>
      </c>
    </row>
    <row r="33" spans="8:10" ht="15.75" x14ac:dyDescent="0.25">
      <c r="H33" s="27"/>
      <c r="I33" s="28"/>
      <c r="J33" s="29"/>
    </row>
    <row r="34" spans="8:10" ht="15.75" x14ac:dyDescent="0.25">
      <c r="H34" s="24" t="s">
        <v>21</v>
      </c>
      <c r="I34" s="25" t="s">
        <v>22</v>
      </c>
      <c r="J34" s="26">
        <f>J14/J17</f>
        <v>0.66666666666666663</v>
      </c>
    </row>
    <row r="36" spans="8:10" ht="15.75" x14ac:dyDescent="0.25">
      <c r="H36" s="24" t="s">
        <v>23</v>
      </c>
      <c r="I36" s="25" t="s">
        <v>24</v>
      </c>
      <c r="J36" s="26">
        <f>(N15^J38)*J24</f>
        <v>6.584362139917696E-2</v>
      </c>
    </row>
    <row r="38" spans="8:10" ht="26.25" x14ac:dyDescent="0.25">
      <c r="H38" s="24" t="s">
        <v>25</v>
      </c>
      <c r="J38" s="31">
        <v>4</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6CB9-2C58-4529-BF3A-365C1EE5F0EE}">
  <dimension ref="H5:S38"/>
  <sheetViews>
    <sheetView zoomScale="80" zoomScaleNormal="80" workbookViewId="0"/>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6384" width="8.85546875" style="19"/>
  </cols>
  <sheetData>
    <row r="5" spans="8:14" x14ac:dyDescent="0.25">
      <c r="H5" s="107" t="s">
        <v>51</v>
      </c>
      <c r="I5" s="107"/>
      <c r="J5" s="107"/>
      <c r="K5" s="18"/>
      <c r="L5" s="18"/>
      <c r="M5" s="18"/>
    </row>
    <row r="6" spans="8:14" x14ac:dyDescent="0.25">
      <c r="H6" s="107"/>
      <c r="I6" s="107"/>
      <c r="J6" s="107"/>
      <c r="K6" s="18"/>
      <c r="L6" s="18"/>
      <c r="M6" s="18"/>
    </row>
    <row r="7" spans="8:14" x14ac:dyDescent="0.25">
      <c r="H7" s="107"/>
      <c r="I7" s="107"/>
      <c r="J7" s="107"/>
      <c r="K7" s="18"/>
      <c r="L7" s="18"/>
      <c r="M7" s="18"/>
    </row>
    <row r="8" spans="8:14" x14ac:dyDescent="0.25">
      <c r="H8" s="18"/>
      <c r="I8" s="18"/>
      <c r="J8" s="18"/>
      <c r="K8" s="18"/>
      <c r="L8" s="18"/>
      <c r="M8" s="18"/>
    </row>
    <row r="9" spans="8:14" x14ac:dyDescent="0.25">
      <c r="I9" s="108" t="s">
        <v>3</v>
      </c>
      <c r="J9" s="18"/>
      <c r="K9" s="18"/>
      <c r="L9" s="18"/>
      <c r="M9" s="18"/>
    </row>
    <row r="10" spans="8:14" x14ac:dyDescent="0.25">
      <c r="I10" s="108"/>
      <c r="L10" s="18"/>
      <c r="M10" s="18"/>
    </row>
    <row r="11" spans="8:14" x14ac:dyDescent="0.25">
      <c r="I11" s="19" t="s">
        <v>4</v>
      </c>
      <c r="M11" s="18"/>
    </row>
    <row r="12" spans="8:14" ht="15" customHeight="1" x14ac:dyDescent="0.25">
      <c r="I12" s="19" t="s">
        <v>5</v>
      </c>
      <c r="J12" s="109" t="s">
        <v>6</v>
      </c>
    </row>
    <row r="13" spans="8:14" ht="15" customHeight="1" x14ac:dyDescent="0.25">
      <c r="J13" s="110"/>
    </row>
    <row r="14" spans="8:14" ht="23.25" x14ac:dyDescent="0.25">
      <c r="I14" s="20" t="s">
        <v>7</v>
      </c>
      <c r="J14" s="21">
        <v>8</v>
      </c>
    </row>
    <row r="15" spans="8:14" ht="15" customHeight="1" x14ac:dyDescent="0.25">
      <c r="M15" s="111" t="s">
        <v>8</v>
      </c>
      <c r="N15" s="113">
        <f>J14/J17</f>
        <v>0.66666666666666663</v>
      </c>
    </row>
    <row r="16" spans="8:14" ht="15" customHeight="1" x14ac:dyDescent="0.25">
      <c r="J16" s="22">
        <v>45</v>
      </c>
      <c r="M16" s="112"/>
      <c r="N16" s="114"/>
    </row>
    <row r="17" spans="8:19" ht="23.25" x14ac:dyDescent="0.25">
      <c r="I17" s="20" t="s">
        <v>9</v>
      </c>
      <c r="J17" s="21">
        <v>12</v>
      </c>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f>1-(J14/J17)</f>
        <v>0.33333333333333337</v>
      </c>
    </row>
    <row r="25" spans="8:19" ht="15.75" x14ac:dyDescent="0.25">
      <c r="H25" s="27"/>
      <c r="I25" s="28"/>
      <c r="J25" s="29"/>
    </row>
    <row r="26" spans="8:19" ht="15.75" x14ac:dyDescent="0.25">
      <c r="H26" s="24" t="s">
        <v>13</v>
      </c>
      <c r="I26" s="25" t="s">
        <v>14</v>
      </c>
      <c r="J26" s="26">
        <f>(J14^2)/(J17*(J17-J14))</f>
        <v>1.3333333333333333</v>
      </c>
    </row>
    <row r="27" spans="8:19" ht="15.75" x14ac:dyDescent="0.25">
      <c r="H27" s="27"/>
      <c r="I27" s="28"/>
      <c r="J27" s="29"/>
    </row>
    <row r="28" spans="8:19" ht="15.75" x14ac:dyDescent="0.25">
      <c r="H28" s="24" t="s">
        <v>15</v>
      </c>
      <c r="I28" s="25" t="s">
        <v>16</v>
      </c>
      <c r="J28" s="30">
        <f>J26+(J14/J17)</f>
        <v>2</v>
      </c>
    </row>
    <row r="29" spans="8:19" ht="15.75" x14ac:dyDescent="0.25">
      <c r="H29" s="27"/>
      <c r="I29" s="28"/>
      <c r="J29" s="29"/>
    </row>
    <row r="30" spans="8:19" ht="15.75" x14ac:dyDescent="0.25">
      <c r="H30" s="24" t="s">
        <v>17</v>
      </c>
      <c r="I30" s="25" t="s">
        <v>18</v>
      </c>
      <c r="J30" s="26">
        <f>J26/J14</f>
        <v>0.16666666666666666</v>
      </c>
    </row>
    <row r="31" spans="8:19" ht="15.75" x14ac:dyDescent="0.25">
      <c r="H31" s="27"/>
      <c r="I31" s="28"/>
      <c r="J31" s="29"/>
      <c r="M31" s="106"/>
      <c r="N31" s="106"/>
      <c r="O31" s="106"/>
    </row>
    <row r="32" spans="8:19" ht="15.75" x14ac:dyDescent="0.25">
      <c r="H32" s="24" t="s">
        <v>19</v>
      </c>
      <c r="I32" s="25" t="s">
        <v>20</v>
      </c>
      <c r="J32" s="26">
        <f>J30+(1/J17)</f>
        <v>0.25</v>
      </c>
    </row>
    <row r="33" spans="8:10" ht="15.75" x14ac:dyDescent="0.25">
      <c r="H33" s="27"/>
      <c r="I33" s="28"/>
      <c r="J33" s="29"/>
    </row>
    <row r="34" spans="8:10" ht="15.75" x14ac:dyDescent="0.25">
      <c r="H34" s="24" t="s">
        <v>21</v>
      </c>
      <c r="I34" s="25" t="s">
        <v>22</v>
      </c>
      <c r="J34" s="26">
        <f>J14/J17</f>
        <v>0.66666666666666663</v>
      </c>
    </row>
    <row r="36" spans="8:10" ht="15.75" x14ac:dyDescent="0.25">
      <c r="H36" s="24" t="s">
        <v>23</v>
      </c>
      <c r="I36" s="25" t="s">
        <v>24</v>
      </c>
      <c r="J36" s="26">
        <f>(N15^J38)*J24</f>
        <v>6.584362139917696E-2</v>
      </c>
    </row>
    <row r="38" spans="8:10" ht="26.25" x14ac:dyDescent="0.25">
      <c r="H38" s="24" t="s">
        <v>25</v>
      </c>
      <c r="J38" s="31">
        <v>4</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1237-E33C-41B4-A37A-81C4AE44E4D5}">
  <dimension ref="E5:S38"/>
  <sheetViews>
    <sheetView zoomScale="80" zoomScaleNormal="80" workbookViewId="0"/>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3" width="8.85546875" style="19"/>
    <col min="14" max="14" width="13" style="19" customWidth="1"/>
    <col min="15" max="16384" width="8.85546875" style="19"/>
  </cols>
  <sheetData>
    <row r="5" spans="5:14" ht="15" customHeight="1" x14ac:dyDescent="0.25">
      <c r="E5" s="107" t="s">
        <v>64</v>
      </c>
      <c r="F5" s="107"/>
      <c r="G5" s="107"/>
      <c r="H5" s="107"/>
      <c r="I5" s="107"/>
      <c r="J5" s="107"/>
      <c r="K5" s="18"/>
      <c r="L5" s="18"/>
      <c r="M5" s="18"/>
    </row>
    <row r="6" spans="5:14" ht="15" customHeight="1" x14ac:dyDescent="0.25">
      <c r="E6" s="107"/>
      <c r="F6" s="107"/>
      <c r="G6" s="107"/>
      <c r="H6" s="107"/>
      <c r="I6" s="107"/>
      <c r="J6" s="107"/>
      <c r="K6" s="18"/>
      <c r="L6" s="18"/>
      <c r="M6" s="18"/>
    </row>
    <row r="7" spans="5:14" ht="15" customHeight="1" x14ac:dyDescent="0.25">
      <c r="E7" s="107"/>
      <c r="F7" s="107"/>
      <c r="G7" s="107"/>
      <c r="H7" s="107"/>
      <c r="I7" s="107"/>
      <c r="J7" s="107"/>
      <c r="K7" s="18"/>
      <c r="L7" s="18"/>
      <c r="M7" s="18"/>
    </row>
    <row r="8" spans="5:14" x14ac:dyDescent="0.25">
      <c r="H8" s="18"/>
      <c r="I8" s="18"/>
      <c r="J8" s="18"/>
      <c r="K8" s="18"/>
      <c r="L8" s="18"/>
      <c r="M8" s="18"/>
    </row>
    <row r="9" spans="5:14" x14ac:dyDescent="0.25">
      <c r="I9" s="108" t="s">
        <v>68</v>
      </c>
      <c r="J9" s="18"/>
      <c r="K9" s="18"/>
      <c r="L9" s="18"/>
      <c r="M9" s="18"/>
    </row>
    <row r="10" spans="5:14" x14ac:dyDescent="0.25">
      <c r="I10" s="108"/>
      <c r="L10" s="18"/>
      <c r="M10" s="18"/>
    </row>
    <row r="11" spans="5:14" x14ac:dyDescent="0.25">
      <c r="I11" s="19" t="s">
        <v>4</v>
      </c>
      <c r="M11" s="18"/>
    </row>
    <row r="12" spans="5:14" ht="15" customHeight="1" x14ac:dyDescent="0.25">
      <c r="I12" s="19" t="s">
        <v>5</v>
      </c>
      <c r="J12" s="109" t="s">
        <v>6</v>
      </c>
    </row>
    <row r="13" spans="5:14" ht="15" customHeight="1" x14ac:dyDescent="0.25">
      <c r="J13" s="110"/>
    </row>
    <row r="14" spans="5:14" ht="23.25" x14ac:dyDescent="0.25">
      <c r="I14" s="20" t="s">
        <v>7</v>
      </c>
      <c r="J14" s="21"/>
    </row>
    <row r="15" spans="5:14" ht="15" customHeight="1" x14ac:dyDescent="0.25">
      <c r="M15" s="111" t="s">
        <v>8</v>
      </c>
      <c r="N15" s="113" t="e">
        <f>J14/J17</f>
        <v>#DIV/0!</v>
      </c>
    </row>
    <row r="16" spans="5:14" ht="15" customHeight="1" x14ac:dyDescent="0.25">
      <c r="J16" s="22">
        <v>45</v>
      </c>
      <c r="M16" s="112"/>
      <c r="N16" s="114"/>
    </row>
    <row r="17" spans="8:19" ht="23.25" x14ac:dyDescent="0.25">
      <c r="I17" s="20" t="s">
        <v>9</v>
      </c>
      <c r="J17" s="21"/>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t="e">
        <f>1-(J14/J17)</f>
        <v>#DIV/0!</v>
      </c>
    </row>
    <row r="25" spans="8:19" ht="15.75" x14ac:dyDescent="0.25">
      <c r="H25" s="27"/>
      <c r="I25" s="28"/>
      <c r="J25" s="29"/>
    </row>
    <row r="26" spans="8:19" ht="15.75" x14ac:dyDescent="0.25">
      <c r="H26" s="24" t="s">
        <v>13</v>
      </c>
      <c r="I26" s="25" t="s">
        <v>14</v>
      </c>
      <c r="J26" s="26" t="e">
        <f>(J14^2)/(J17*(J17-J14))</f>
        <v>#DIV/0!</v>
      </c>
    </row>
    <row r="27" spans="8:19" ht="15.75" x14ac:dyDescent="0.25">
      <c r="H27" s="27"/>
      <c r="I27" s="28"/>
      <c r="J27" s="29"/>
    </row>
    <row r="28" spans="8:19" ht="15.75" x14ac:dyDescent="0.25">
      <c r="H28" s="24" t="s">
        <v>15</v>
      </c>
      <c r="I28" s="25" t="s">
        <v>16</v>
      </c>
      <c r="J28" s="26" t="e">
        <f>J26+(J14/J17)</f>
        <v>#DIV/0!</v>
      </c>
    </row>
    <row r="29" spans="8:19" ht="15.75" x14ac:dyDescent="0.25">
      <c r="H29" s="27"/>
      <c r="I29" s="28"/>
      <c r="J29" s="29"/>
    </row>
    <row r="30" spans="8:19" ht="15.75" x14ac:dyDescent="0.25">
      <c r="H30" s="24" t="s">
        <v>17</v>
      </c>
      <c r="I30" s="25" t="s">
        <v>18</v>
      </c>
      <c r="J30" s="26" t="e">
        <f>J26/J14</f>
        <v>#DIV/0!</v>
      </c>
    </row>
    <row r="31" spans="8:19" ht="15.75" x14ac:dyDescent="0.25">
      <c r="H31" s="27"/>
      <c r="I31" s="28"/>
      <c r="J31" s="29"/>
      <c r="M31" s="106"/>
      <c r="N31" s="106"/>
      <c r="O31" s="106"/>
    </row>
    <row r="32" spans="8:19" ht="15.75" x14ac:dyDescent="0.25">
      <c r="H32" s="24" t="s">
        <v>19</v>
      </c>
      <c r="I32" s="25" t="s">
        <v>20</v>
      </c>
      <c r="J32" s="26" t="e">
        <f>J30+(1/J17)</f>
        <v>#DIV/0!</v>
      </c>
    </row>
    <row r="33" spans="8:10" ht="15.75" x14ac:dyDescent="0.25">
      <c r="H33" s="27"/>
      <c r="I33" s="28"/>
      <c r="J33" s="29"/>
    </row>
    <row r="34" spans="8:10" ht="15.75" x14ac:dyDescent="0.25">
      <c r="H34" s="24" t="s">
        <v>21</v>
      </c>
      <c r="I34" s="25" t="s">
        <v>22</v>
      </c>
      <c r="J34" s="26" t="e">
        <f>J14/J17</f>
        <v>#DIV/0!</v>
      </c>
    </row>
    <row r="36" spans="8:10" ht="15.75" x14ac:dyDescent="0.25">
      <c r="H36" s="24" t="s">
        <v>23</v>
      </c>
      <c r="I36" s="25" t="s">
        <v>24</v>
      </c>
      <c r="J36" s="26" t="e">
        <f>(N15^J38)*J24</f>
        <v>#DIV/0!</v>
      </c>
    </row>
    <row r="38" spans="8:10" ht="26.25" x14ac:dyDescent="0.25">
      <c r="H38" s="24" t="s">
        <v>25</v>
      </c>
      <c r="J38" s="31">
        <v>0</v>
      </c>
    </row>
  </sheetData>
  <mergeCells count="7">
    <mergeCell ref="E5:J7"/>
    <mergeCell ref="M31:O31"/>
    <mergeCell ref="I9:I10"/>
    <mergeCell ref="J12:J13"/>
    <mergeCell ref="M15:M16"/>
    <mergeCell ref="N15:N16"/>
    <mergeCell ref="I21:I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showRowColHeaders="0" tabSelected="1" zoomScale="60" zoomScaleNormal="60" workbookViewId="0">
      <selection activeCell="AE15" sqref="AE15"/>
    </sheetView>
  </sheetViews>
  <sheetFormatPr defaultColWidth="9.140625" defaultRowHeight="15" x14ac:dyDescent="0.25"/>
  <cols>
    <col min="1" max="16384" width="9.140625" style="6"/>
  </cols>
  <sheetData>
    <row r="1" spans="1:1" x14ac:dyDescent="0.25">
      <c r="A1" s="6" t="s">
        <v>0</v>
      </c>
    </row>
    <row r="22" spans="8:11" x14ac:dyDescent="0.25">
      <c r="H22" s="115"/>
      <c r="I22" s="115"/>
      <c r="J22" s="115"/>
      <c r="K22" s="115"/>
    </row>
    <row r="23" spans="8:11" x14ac:dyDescent="0.25">
      <c r="H23" s="115"/>
      <c r="I23" s="115"/>
      <c r="J23" s="115"/>
      <c r="K23" s="115"/>
    </row>
    <row r="24" spans="8:11" x14ac:dyDescent="0.25">
      <c r="H24" s="115"/>
      <c r="I24" s="115"/>
      <c r="J24" s="115"/>
      <c r="K24" s="115"/>
    </row>
    <row r="25" spans="8:11" x14ac:dyDescent="0.25">
      <c r="H25" s="115"/>
      <c r="I25" s="115"/>
      <c r="J25" s="115"/>
      <c r="K25" s="115"/>
    </row>
    <row r="26" spans="8:11" x14ac:dyDescent="0.25">
      <c r="H26" s="115"/>
      <c r="I26" s="115"/>
      <c r="J26" s="115"/>
      <c r="K26" s="115"/>
    </row>
    <row r="27" spans="8:11" x14ac:dyDescent="0.25">
      <c r="H27" s="115"/>
      <c r="I27" s="115"/>
      <c r="J27" s="115"/>
      <c r="K27" s="115"/>
    </row>
    <row r="28" spans="8:11" x14ac:dyDescent="0.25">
      <c r="H28" s="115"/>
      <c r="I28" s="115"/>
      <c r="J28" s="115"/>
      <c r="K28" s="115"/>
    </row>
    <row r="29" spans="8:11" x14ac:dyDescent="0.25">
      <c r="H29" s="115"/>
      <c r="I29" s="115"/>
      <c r="J29" s="115"/>
      <c r="K29" s="115"/>
    </row>
  </sheetData>
  <mergeCells count="1">
    <mergeCell ref="H22:K29"/>
  </mergeCells>
  <pageMargins left="0.7" right="0.7" top="0.75" bottom="0.75" header="0.3" footer="0.3"/>
  <pageSetup scale="47"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93FF-6F4A-45BB-A55E-28EFBE102A71}">
  <sheetPr>
    <pageSetUpPr fitToPage="1"/>
  </sheetPr>
  <dimension ref="D2:H30"/>
  <sheetViews>
    <sheetView zoomScale="70" zoomScaleNormal="70" workbookViewId="0">
      <selection activeCell="AD48" sqref="A1:AD48"/>
    </sheetView>
  </sheetViews>
  <sheetFormatPr defaultColWidth="9.140625" defaultRowHeight="15" x14ac:dyDescent="0.25"/>
  <cols>
    <col min="1" max="16" width="9.140625" style="4"/>
    <col min="17" max="17" width="11.7109375" style="4" customWidth="1"/>
    <col min="18" max="16384" width="9.140625" style="4"/>
  </cols>
  <sheetData>
    <row r="2" spans="6:6" x14ac:dyDescent="0.25">
      <c r="F2" s="69"/>
    </row>
    <row r="26" spans="4:8" ht="21" x14ac:dyDescent="0.25">
      <c r="D26" s="70"/>
      <c r="E26" s="70"/>
      <c r="F26" s="70"/>
      <c r="G26" s="70"/>
      <c r="H26" s="70"/>
    </row>
    <row r="27" spans="4:8" ht="21" x14ac:dyDescent="0.25">
      <c r="D27" s="70"/>
      <c r="E27" s="70"/>
      <c r="F27" s="70"/>
      <c r="G27" s="70"/>
      <c r="H27" s="70"/>
    </row>
    <row r="28" spans="4:8" ht="21" x14ac:dyDescent="0.25">
      <c r="D28" s="70"/>
      <c r="E28" s="70"/>
      <c r="F28" s="70"/>
      <c r="G28" s="70"/>
      <c r="H28" s="70"/>
    </row>
    <row r="29" spans="4:8" ht="21" x14ac:dyDescent="0.25">
      <c r="D29" s="70"/>
      <c r="E29" s="70"/>
      <c r="F29" s="70"/>
      <c r="G29" s="70"/>
      <c r="H29" s="70"/>
    </row>
    <row r="30" spans="4:8" ht="21" x14ac:dyDescent="0.25">
      <c r="D30" s="70"/>
      <c r="E30" s="70"/>
      <c r="F30" s="70"/>
      <c r="G30" s="70"/>
      <c r="H30" s="70"/>
    </row>
  </sheetData>
  <pageMargins left="0.7" right="0.7" top="0.75" bottom="0.75" header="0.3" footer="0.3"/>
  <pageSetup scale="52" fitToHeight="0"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50F0-C563-4EEB-ADDA-276203AAA1DB}">
  <sheetPr>
    <pageSetUpPr fitToPage="1"/>
  </sheetPr>
  <dimension ref="B12:AI80"/>
  <sheetViews>
    <sheetView zoomScale="70" zoomScaleNormal="70" workbookViewId="0">
      <selection activeCell="AB34" sqref="A1:AB34"/>
    </sheetView>
  </sheetViews>
  <sheetFormatPr defaultColWidth="9.140625" defaultRowHeight="15" x14ac:dyDescent="0.25"/>
  <cols>
    <col min="1" max="9" width="9.140625" style="4"/>
    <col min="10" max="10" width="11.5703125" style="4" customWidth="1"/>
    <col min="11" max="11" width="12.42578125" style="4" customWidth="1"/>
    <col min="12" max="12" width="15.7109375" style="4" customWidth="1"/>
    <col min="13" max="15" width="9.140625" style="4"/>
    <col min="16" max="16" width="9.28515625" style="4" customWidth="1"/>
    <col min="17" max="17" width="8.140625" style="4" customWidth="1"/>
    <col min="18" max="20" width="9.140625" style="4"/>
    <col min="21" max="21" width="7.42578125" style="4" customWidth="1"/>
    <col min="22" max="22" width="8.140625" style="4" customWidth="1"/>
    <col min="23" max="25" width="9.140625" style="4"/>
    <col min="26" max="26" width="13" style="4" customWidth="1"/>
    <col min="27" max="16384" width="9.140625" style="4"/>
  </cols>
  <sheetData>
    <row r="12" spans="2:35" x14ac:dyDescent="0.25">
      <c r="B12" s="4" t="s">
        <v>1</v>
      </c>
    </row>
    <row r="14" spans="2:35" x14ac:dyDescent="0.25">
      <c r="AC14" s="8"/>
      <c r="AD14" s="8"/>
      <c r="AE14" s="8"/>
      <c r="AF14" s="8"/>
      <c r="AG14" s="8"/>
      <c r="AH14" s="8"/>
      <c r="AI14" s="8"/>
    </row>
    <row r="15" spans="2:35" x14ac:dyDescent="0.25">
      <c r="AC15" s="8"/>
      <c r="AD15" s="8"/>
      <c r="AE15" s="8"/>
      <c r="AF15" s="8"/>
      <c r="AG15" s="8"/>
      <c r="AH15" s="8"/>
      <c r="AI15" s="8"/>
    </row>
    <row r="16" spans="2:35" x14ac:dyDescent="0.25">
      <c r="AC16" s="8"/>
      <c r="AD16" s="8"/>
      <c r="AE16" s="8"/>
      <c r="AF16" s="8"/>
      <c r="AG16" s="8"/>
      <c r="AH16" s="8"/>
      <c r="AI16" s="8"/>
    </row>
    <row r="17" spans="13:35" x14ac:dyDescent="0.25">
      <c r="AC17" s="8"/>
      <c r="AD17" s="8"/>
      <c r="AE17" s="8"/>
      <c r="AF17" s="8"/>
      <c r="AG17" s="8"/>
      <c r="AH17" s="8"/>
      <c r="AI17" s="8"/>
    </row>
    <row r="18" spans="13:35" x14ac:dyDescent="0.25">
      <c r="AC18" s="8"/>
      <c r="AD18" s="8"/>
      <c r="AE18" s="8"/>
      <c r="AF18" s="8"/>
      <c r="AG18" s="8"/>
      <c r="AH18" s="8"/>
      <c r="AI18" s="8"/>
    </row>
    <row r="19" spans="13:35" x14ac:dyDescent="0.25">
      <c r="AC19" s="8"/>
      <c r="AD19" s="8"/>
      <c r="AE19" s="8"/>
      <c r="AF19" s="8"/>
      <c r="AG19" s="8"/>
      <c r="AH19" s="8"/>
      <c r="AI19" s="8"/>
    </row>
    <row r="20" spans="13:35" x14ac:dyDescent="0.25">
      <c r="AC20" s="8"/>
      <c r="AD20" s="8"/>
      <c r="AE20" s="8"/>
      <c r="AF20" s="8"/>
      <c r="AG20" s="8"/>
      <c r="AH20" s="8"/>
      <c r="AI20" s="8"/>
    </row>
    <row r="21" spans="13:35" x14ac:dyDescent="0.25">
      <c r="AC21" s="8"/>
      <c r="AD21" s="8"/>
      <c r="AE21" s="8"/>
      <c r="AF21" s="8"/>
      <c r="AG21" s="8"/>
      <c r="AH21" s="8"/>
      <c r="AI21" s="8"/>
    </row>
    <row r="22" spans="13:35" ht="23.25" customHeight="1" x14ac:dyDescent="0.25">
      <c r="AC22" s="8"/>
      <c r="AD22" s="8"/>
      <c r="AE22" s="8"/>
      <c r="AF22" s="8"/>
      <c r="AG22" s="8"/>
      <c r="AH22" s="8"/>
      <c r="AI22" s="8"/>
    </row>
    <row r="23" spans="13:35" ht="23.25" customHeight="1" x14ac:dyDescent="0.25">
      <c r="AC23" s="8"/>
      <c r="AD23" s="8"/>
      <c r="AE23" s="8"/>
      <c r="AF23" s="8"/>
      <c r="AG23" s="8"/>
      <c r="AH23" s="8"/>
      <c r="AI23" s="8"/>
    </row>
    <row r="24" spans="13:35" x14ac:dyDescent="0.25">
      <c r="M24" s="12"/>
      <c r="AC24" s="8"/>
      <c r="AD24" s="8"/>
      <c r="AE24" s="8"/>
      <c r="AF24" s="8"/>
      <c r="AG24" s="8"/>
      <c r="AH24" s="8"/>
      <c r="AI24" s="8"/>
    </row>
    <row r="25" spans="13:35" x14ac:dyDescent="0.25">
      <c r="AC25" s="8"/>
      <c r="AD25" s="8"/>
      <c r="AE25" s="8"/>
      <c r="AF25" s="8"/>
      <c r="AG25" s="8"/>
      <c r="AH25" s="8"/>
      <c r="AI25" s="8"/>
    </row>
    <row r="26" spans="13:35" x14ac:dyDescent="0.25">
      <c r="AC26" s="8"/>
      <c r="AD26" s="8"/>
      <c r="AE26" s="8"/>
      <c r="AF26" s="8"/>
      <c r="AG26" s="8"/>
      <c r="AH26" s="8"/>
      <c r="AI26" s="8"/>
    </row>
    <row r="27" spans="13:35" ht="23.25" customHeight="1" x14ac:dyDescent="0.25">
      <c r="AC27" s="8"/>
      <c r="AD27" s="8"/>
      <c r="AE27" s="8"/>
      <c r="AF27" s="8"/>
      <c r="AG27" s="8"/>
      <c r="AH27" s="8"/>
      <c r="AI27" s="8"/>
    </row>
    <row r="28" spans="13:35" ht="23.25" customHeight="1" x14ac:dyDescent="0.25">
      <c r="AC28" s="8"/>
      <c r="AD28" s="8"/>
      <c r="AE28" s="8"/>
      <c r="AF28" s="8"/>
      <c r="AG28" s="8"/>
      <c r="AH28" s="8"/>
      <c r="AI28" s="8"/>
    </row>
    <row r="29" spans="13:35" x14ac:dyDescent="0.25">
      <c r="AC29" s="8"/>
      <c r="AD29" s="8"/>
      <c r="AE29" s="8"/>
      <c r="AF29" s="8"/>
      <c r="AG29" s="8"/>
      <c r="AH29" s="8"/>
      <c r="AI29" s="8"/>
    </row>
    <row r="30" spans="13:35" x14ac:dyDescent="0.25">
      <c r="AC30" s="8"/>
      <c r="AD30" s="8"/>
      <c r="AE30" s="8"/>
      <c r="AF30" s="8"/>
      <c r="AG30" s="8"/>
      <c r="AH30" s="8"/>
      <c r="AI30" s="8"/>
    </row>
    <row r="31" spans="13:35" ht="15" customHeight="1" x14ac:dyDescent="0.25">
      <c r="AC31" s="8"/>
      <c r="AD31" s="8"/>
      <c r="AE31" s="8"/>
      <c r="AF31" s="8"/>
      <c r="AG31" s="8"/>
      <c r="AH31" s="8"/>
      <c r="AI31" s="8"/>
    </row>
    <row r="32" spans="13:35" ht="15" customHeight="1" x14ac:dyDescent="0.25">
      <c r="AC32" s="8"/>
      <c r="AD32" s="8"/>
      <c r="AE32" s="8"/>
      <c r="AF32" s="8"/>
      <c r="AG32" s="8"/>
      <c r="AH32" s="8"/>
      <c r="AI32" s="8"/>
    </row>
    <row r="33" spans="16:35" ht="15" customHeight="1" x14ac:dyDescent="0.25">
      <c r="AC33" s="8"/>
      <c r="AD33" s="8"/>
      <c r="AE33" s="8"/>
      <c r="AF33" s="8"/>
      <c r="AG33" s="8"/>
      <c r="AH33" s="8"/>
      <c r="AI33" s="8"/>
    </row>
    <row r="34" spans="16:35" x14ac:dyDescent="0.25">
      <c r="AC34" s="8"/>
      <c r="AD34" s="8"/>
      <c r="AE34" s="8"/>
      <c r="AF34" s="8"/>
      <c r="AG34" s="8"/>
      <c r="AH34" s="8"/>
      <c r="AI34" s="8"/>
    </row>
    <row r="35" spans="16:35" x14ac:dyDescent="0.25">
      <c r="T35" s="8"/>
      <c r="U35" s="8"/>
      <c r="V35" s="8"/>
      <c r="W35" s="8"/>
      <c r="X35" s="8"/>
      <c r="Y35" s="8"/>
      <c r="Z35" s="8"/>
      <c r="AA35" s="8"/>
      <c r="AB35" s="8"/>
      <c r="AC35" s="8"/>
      <c r="AD35" s="8"/>
      <c r="AE35" s="8"/>
      <c r="AF35" s="8"/>
      <c r="AG35" s="8"/>
      <c r="AH35" s="8"/>
      <c r="AI35" s="8"/>
    </row>
    <row r="36" spans="16:35" ht="15" customHeight="1" x14ac:dyDescent="0.25">
      <c r="T36" s="8"/>
      <c r="U36" s="8"/>
      <c r="V36" s="8"/>
      <c r="W36" s="8"/>
      <c r="X36" s="8"/>
      <c r="Y36" s="8"/>
      <c r="Z36" s="8"/>
      <c r="AA36" s="8"/>
      <c r="AB36" s="8"/>
      <c r="AC36" s="8"/>
      <c r="AD36" s="8"/>
      <c r="AE36" s="8"/>
      <c r="AF36" s="8"/>
      <c r="AG36" s="8"/>
      <c r="AH36" s="8"/>
      <c r="AI36" s="8"/>
    </row>
    <row r="37" spans="16:35" ht="15" customHeight="1" x14ac:dyDescent="0.25">
      <c r="T37" s="8"/>
      <c r="U37" s="8"/>
      <c r="V37" s="8"/>
      <c r="W37" s="8"/>
      <c r="X37" s="8"/>
      <c r="Y37" s="8"/>
      <c r="Z37" s="8"/>
      <c r="AA37" s="8"/>
      <c r="AB37" s="8"/>
      <c r="AC37" s="8"/>
      <c r="AD37" s="8"/>
      <c r="AE37" s="8"/>
      <c r="AF37" s="8"/>
      <c r="AG37" s="8"/>
      <c r="AH37" s="8"/>
      <c r="AI37" s="8"/>
    </row>
    <row r="38" spans="16:35" ht="15" customHeight="1" x14ac:dyDescent="0.25">
      <c r="X38" s="8"/>
      <c r="Y38" s="8"/>
      <c r="Z38" s="8"/>
      <c r="AA38" s="8"/>
      <c r="AB38" s="8"/>
    </row>
    <row r="39" spans="16:35" x14ac:dyDescent="0.25">
      <c r="X39" s="8"/>
      <c r="Y39" s="8"/>
      <c r="Z39" s="8"/>
      <c r="AA39" s="8"/>
      <c r="AB39" s="8"/>
    </row>
    <row r="40" spans="16:35" ht="26.25" x14ac:dyDescent="0.4">
      <c r="P40" s="15"/>
      <c r="Q40" s="15"/>
      <c r="R40" s="15"/>
      <c r="S40" s="15"/>
      <c r="T40" s="15"/>
      <c r="U40" s="15"/>
      <c r="V40" s="15"/>
      <c r="W40" s="15"/>
      <c r="X40" s="8"/>
      <c r="Y40" s="8"/>
      <c r="Z40" s="8"/>
      <c r="AA40" s="8"/>
      <c r="AB40" s="8"/>
      <c r="AC40" s="15"/>
    </row>
    <row r="41" spans="16:35" ht="26.25" x14ac:dyDescent="0.4">
      <c r="P41" s="15"/>
      <c r="Q41" s="15"/>
      <c r="R41" s="15"/>
      <c r="S41" s="15"/>
      <c r="T41" s="15"/>
      <c r="U41" s="15"/>
      <c r="V41" s="15"/>
      <c r="W41" s="15"/>
      <c r="X41" s="15"/>
      <c r="Y41" s="15"/>
      <c r="Z41" s="15"/>
      <c r="AA41" s="15"/>
      <c r="AB41" s="15"/>
      <c r="AC41" s="15"/>
    </row>
    <row r="42" spans="16:35" ht="26.25" x14ac:dyDescent="0.4">
      <c r="P42" s="15"/>
      <c r="Q42" s="15"/>
      <c r="R42" s="15"/>
      <c r="S42" s="15"/>
      <c r="T42" s="15"/>
      <c r="U42" s="15"/>
      <c r="V42" s="15"/>
      <c r="W42" s="15"/>
      <c r="X42" s="15"/>
      <c r="Y42" s="15"/>
      <c r="Z42" s="15"/>
      <c r="AA42" s="15"/>
      <c r="AB42" s="15"/>
      <c r="AC42" s="15"/>
    </row>
    <row r="43" spans="16:35" ht="26.25" x14ac:dyDescent="0.4">
      <c r="P43" s="15"/>
      <c r="Q43" s="15"/>
      <c r="R43" s="15"/>
      <c r="S43" s="15"/>
      <c r="T43" s="15"/>
      <c r="U43" s="15"/>
      <c r="V43" s="15"/>
      <c r="W43" s="15"/>
      <c r="X43" s="15"/>
      <c r="Y43" s="15"/>
      <c r="Z43" s="15"/>
      <c r="AA43" s="15"/>
      <c r="AB43" s="15"/>
      <c r="AC43" s="15"/>
    </row>
    <row r="44" spans="16:35" ht="26.25" x14ac:dyDescent="0.4">
      <c r="P44" s="15"/>
      <c r="Q44" s="15"/>
      <c r="R44" s="15"/>
      <c r="S44" s="15"/>
      <c r="T44" s="15"/>
      <c r="U44" s="15"/>
      <c r="V44" s="15"/>
      <c r="W44" s="15"/>
      <c r="X44" s="15"/>
      <c r="Y44" s="15"/>
      <c r="Z44" s="15"/>
      <c r="AA44" s="15"/>
      <c r="AB44" s="15"/>
      <c r="AC44" s="15"/>
    </row>
    <row r="45" spans="16:35" ht="26.25" x14ac:dyDescent="0.4">
      <c r="P45" s="15"/>
      <c r="Q45" s="15"/>
      <c r="R45" s="15"/>
      <c r="S45" s="15"/>
      <c r="T45" s="15"/>
      <c r="U45" s="15"/>
      <c r="V45" s="15"/>
      <c r="W45" s="15"/>
      <c r="X45" s="15"/>
      <c r="Y45" s="15"/>
      <c r="Z45" s="15"/>
      <c r="AA45" s="15"/>
      <c r="AB45" s="15"/>
      <c r="AC45" s="15"/>
    </row>
    <row r="46" spans="16:35" ht="26.25" x14ac:dyDescent="0.4">
      <c r="P46" s="15"/>
      <c r="Q46" s="15"/>
      <c r="R46" s="15"/>
      <c r="S46" s="15"/>
      <c r="T46" s="15"/>
      <c r="U46" s="15"/>
      <c r="V46" s="15"/>
      <c r="W46" s="15"/>
      <c r="X46" s="15"/>
      <c r="Y46" s="15"/>
      <c r="Z46" s="15"/>
      <c r="AA46" s="15"/>
      <c r="AB46" s="15"/>
      <c r="AC46" s="15"/>
    </row>
    <row r="47" spans="16:35" ht="26.25" x14ac:dyDescent="0.4">
      <c r="P47" s="15"/>
      <c r="Q47" s="15"/>
      <c r="R47" s="15"/>
      <c r="S47" s="15"/>
      <c r="T47" s="15"/>
      <c r="U47" s="15"/>
      <c r="V47" s="15"/>
      <c r="W47" s="15"/>
      <c r="X47" s="15"/>
      <c r="Y47" s="15"/>
      <c r="Z47" s="15"/>
      <c r="AA47" s="15"/>
      <c r="AB47" s="15"/>
      <c r="AC47" s="15"/>
    </row>
    <row r="48" spans="16:35" ht="26.25" x14ac:dyDescent="0.4">
      <c r="P48" s="15"/>
      <c r="Q48" s="15"/>
      <c r="R48" s="15"/>
      <c r="S48" s="15"/>
      <c r="T48" s="15"/>
      <c r="U48" s="15"/>
      <c r="V48" s="15"/>
      <c r="W48" s="15"/>
      <c r="X48" s="15"/>
      <c r="Y48" s="15"/>
      <c r="Z48" s="15"/>
      <c r="AA48" s="15"/>
      <c r="AB48" s="15"/>
      <c r="AC48" s="15"/>
    </row>
    <row r="49" spans="16:29" ht="26.25" x14ac:dyDescent="0.4">
      <c r="P49" s="15"/>
      <c r="Q49" s="15"/>
      <c r="R49" s="15"/>
      <c r="S49" s="15"/>
      <c r="T49" s="15"/>
      <c r="U49" s="15"/>
      <c r="V49" s="15"/>
      <c r="W49" s="15"/>
      <c r="X49" s="15"/>
      <c r="Y49" s="15"/>
      <c r="Z49" s="15"/>
      <c r="AA49" s="15"/>
      <c r="AB49" s="15"/>
      <c r="AC49" s="15"/>
    </row>
    <row r="50" spans="16:29" ht="26.25" x14ac:dyDescent="0.4">
      <c r="P50" s="15"/>
      <c r="Q50" s="15"/>
      <c r="R50" s="15"/>
      <c r="S50" s="15"/>
      <c r="T50" s="15"/>
      <c r="U50" s="15"/>
      <c r="V50" s="15"/>
      <c r="W50" s="15"/>
      <c r="X50" s="15"/>
      <c r="Y50" s="15"/>
      <c r="Z50" s="15"/>
      <c r="AA50" s="15"/>
      <c r="AB50" s="15"/>
      <c r="AC50" s="15"/>
    </row>
    <row r="51" spans="16:29" ht="26.25" x14ac:dyDescent="0.4">
      <c r="P51" s="15"/>
      <c r="Q51" s="15"/>
      <c r="R51" s="15"/>
      <c r="S51" s="15"/>
      <c r="T51" s="15"/>
      <c r="U51" s="15"/>
      <c r="V51" s="15"/>
      <c r="W51" s="15"/>
      <c r="X51" s="15"/>
      <c r="Y51" s="15"/>
      <c r="Z51" s="15"/>
      <c r="AA51" s="15"/>
      <c r="AB51" s="15"/>
      <c r="AC51" s="15"/>
    </row>
    <row r="52" spans="16:29" ht="26.25" x14ac:dyDescent="0.4">
      <c r="P52" s="15"/>
      <c r="Q52" s="15"/>
      <c r="R52" s="15"/>
      <c r="S52" s="15"/>
      <c r="T52" s="15"/>
      <c r="U52" s="15"/>
      <c r="V52" s="15"/>
      <c r="W52" s="15"/>
      <c r="X52" s="15"/>
      <c r="Y52" s="15"/>
      <c r="Z52" s="15"/>
      <c r="AA52" s="15"/>
      <c r="AB52" s="15"/>
      <c r="AC52" s="15"/>
    </row>
    <row r="53" spans="16:29" ht="26.25" x14ac:dyDescent="0.4">
      <c r="P53" s="15"/>
      <c r="Q53" s="15"/>
      <c r="R53" s="15"/>
      <c r="S53" s="15"/>
      <c r="T53" s="15"/>
      <c r="U53" s="15"/>
      <c r="V53" s="15"/>
      <c r="W53" s="15"/>
      <c r="X53" s="15"/>
      <c r="Y53" s="15"/>
      <c r="Z53" s="15"/>
      <c r="AA53" s="15"/>
      <c r="AB53" s="15"/>
      <c r="AC53" s="15"/>
    </row>
    <row r="54" spans="16:29" ht="26.25" x14ac:dyDescent="0.4">
      <c r="P54" s="15"/>
      <c r="Q54" s="15"/>
      <c r="R54" s="15"/>
      <c r="S54" s="15"/>
      <c r="T54" s="15"/>
      <c r="U54" s="15"/>
      <c r="V54" s="15"/>
      <c r="W54" s="15"/>
      <c r="X54" s="15"/>
      <c r="Y54" s="15"/>
      <c r="Z54" s="15"/>
      <c r="AA54" s="15"/>
      <c r="AB54" s="15"/>
      <c r="AC54" s="15"/>
    </row>
    <row r="55" spans="16:29" ht="26.25" x14ac:dyDescent="0.4">
      <c r="P55" s="15"/>
      <c r="Q55" s="15"/>
      <c r="R55" s="15"/>
      <c r="S55" s="15"/>
      <c r="T55" s="15"/>
      <c r="U55" s="15"/>
      <c r="V55" s="15"/>
      <c r="W55" s="15"/>
      <c r="X55" s="15"/>
      <c r="Y55" s="15"/>
      <c r="Z55" s="15"/>
      <c r="AA55" s="15"/>
      <c r="AB55" s="15"/>
      <c r="AC55" s="15"/>
    </row>
    <row r="56" spans="16:29" ht="26.25" x14ac:dyDescent="0.4">
      <c r="P56" s="15"/>
      <c r="Q56" s="7"/>
      <c r="R56" s="7"/>
      <c r="S56" s="7"/>
      <c r="T56" s="15"/>
      <c r="U56" s="15"/>
      <c r="V56" s="15"/>
      <c r="W56" s="15"/>
      <c r="X56" s="15"/>
      <c r="Y56" s="15"/>
      <c r="Z56" s="15"/>
      <c r="AA56" s="15"/>
      <c r="AB56" s="15"/>
      <c r="AC56" s="15"/>
    </row>
    <row r="57" spans="16:29" ht="26.25" x14ac:dyDescent="0.4">
      <c r="P57" s="15"/>
      <c r="Q57" s="7"/>
      <c r="R57" s="16"/>
      <c r="S57" s="7"/>
      <c r="T57" s="15"/>
      <c r="U57" s="15"/>
      <c r="V57" s="15"/>
      <c r="W57" s="15"/>
      <c r="X57" s="15"/>
      <c r="Y57" s="15"/>
      <c r="Z57" s="15"/>
      <c r="AA57" s="15"/>
      <c r="AB57" s="15"/>
      <c r="AC57" s="15"/>
    </row>
    <row r="58" spans="16:29" ht="26.25" x14ac:dyDescent="0.4">
      <c r="P58" s="15"/>
      <c r="Q58" s="7"/>
      <c r="R58" s="16"/>
      <c r="S58" s="7"/>
      <c r="T58" s="15"/>
      <c r="U58" s="15"/>
      <c r="V58" s="15"/>
      <c r="W58" s="15"/>
      <c r="X58" s="15"/>
      <c r="Y58" s="15"/>
      <c r="Z58" s="15"/>
      <c r="AA58" s="15"/>
      <c r="AB58" s="15"/>
      <c r="AC58" s="15"/>
    </row>
    <row r="59" spans="16:29" ht="26.25" x14ac:dyDescent="0.4">
      <c r="P59" s="15"/>
      <c r="Q59" s="15"/>
      <c r="R59" s="15"/>
      <c r="S59" s="15"/>
      <c r="T59" s="15"/>
      <c r="U59" s="15"/>
      <c r="V59" s="15"/>
      <c r="W59" s="15"/>
      <c r="X59" s="15"/>
      <c r="Y59" s="15"/>
      <c r="Z59" s="15"/>
      <c r="AA59" s="15"/>
      <c r="AB59" s="15"/>
      <c r="AC59" s="15"/>
    </row>
    <row r="60" spans="16:29" ht="26.25" x14ac:dyDescent="0.4">
      <c r="P60" s="15"/>
      <c r="Q60" s="15"/>
      <c r="R60" s="15"/>
      <c r="S60" s="15"/>
      <c r="T60" s="15"/>
      <c r="U60" s="15"/>
      <c r="V60" s="15"/>
      <c r="W60" s="15"/>
      <c r="X60" s="15"/>
      <c r="Y60" s="15"/>
      <c r="Z60" s="15"/>
      <c r="AA60" s="15"/>
      <c r="AB60" s="15"/>
      <c r="AC60" s="15"/>
    </row>
    <row r="61" spans="16:29" ht="26.25" x14ac:dyDescent="0.4">
      <c r="P61" s="15"/>
      <c r="Q61" s="15"/>
      <c r="R61" s="15"/>
      <c r="S61" s="15"/>
      <c r="T61" s="15"/>
      <c r="U61" s="15"/>
      <c r="V61" s="15"/>
      <c r="W61" s="15"/>
      <c r="X61" s="15"/>
      <c r="Y61" s="15"/>
      <c r="Z61" s="15"/>
      <c r="AA61" s="15"/>
      <c r="AB61" s="15"/>
      <c r="AC61" s="15"/>
    </row>
    <row r="62" spans="16:29" ht="26.25" x14ac:dyDescent="0.4">
      <c r="P62" s="15"/>
      <c r="Q62" s="15"/>
      <c r="R62" s="15"/>
      <c r="S62" s="15"/>
      <c r="T62" s="15"/>
      <c r="U62" s="15"/>
      <c r="V62" s="15"/>
      <c r="W62" s="15"/>
      <c r="X62" s="15"/>
      <c r="Y62" s="15"/>
      <c r="Z62" s="15"/>
      <c r="AA62" s="15"/>
      <c r="AB62" s="15"/>
      <c r="AC62" s="15"/>
    </row>
    <row r="67" spans="16:23" x14ac:dyDescent="0.25">
      <c r="P67" s="12"/>
    </row>
    <row r="68" spans="16:23" x14ac:dyDescent="0.25">
      <c r="P68" s="12"/>
    </row>
    <row r="69" spans="16:23" x14ac:dyDescent="0.25">
      <c r="P69" s="12"/>
    </row>
    <row r="73" spans="16:23" x14ac:dyDescent="0.25">
      <c r="Q73" s="17"/>
      <c r="R73" s="17"/>
      <c r="S73" s="17"/>
      <c r="T73" s="17"/>
      <c r="U73" s="17"/>
      <c r="V73" s="17"/>
      <c r="W73" s="17"/>
    </row>
    <row r="74" spans="16:23" x14ac:dyDescent="0.25">
      <c r="Q74" s="17"/>
      <c r="R74" s="17"/>
      <c r="S74" s="17"/>
      <c r="T74" s="17"/>
      <c r="U74" s="17"/>
      <c r="V74" s="17"/>
      <c r="W74" s="17"/>
    </row>
    <row r="79" spans="16:23" x14ac:dyDescent="0.25">
      <c r="Q79" s="17"/>
      <c r="R79" s="17"/>
      <c r="S79" s="17"/>
      <c r="T79" s="17"/>
      <c r="U79" s="17"/>
      <c r="V79" s="17"/>
      <c r="W79" s="17"/>
    </row>
    <row r="80" spans="16:23" x14ac:dyDescent="0.25">
      <c r="Q80" s="17"/>
      <c r="R80" s="17"/>
      <c r="S80" s="17"/>
      <c r="T80" s="17"/>
      <c r="U80" s="17"/>
      <c r="V80" s="17"/>
      <c r="W80" s="17"/>
    </row>
  </sheetData>
  <pageMargins left="0.7" right="0.7" top="0.75" bottom="0.75" header="0.3" footer="0.3"/>
  <pageSetup scale="36" fitToHeight="0"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4D641-DF04-4345-AFDE-BC8377BBB780}">
  <sheetPr>
    <pageSetUpPr fitToPage="1"/>
  </sheetPr>
  <dimension ref="B12:AI80"/>
  <sheetViews>
    <sheetView zoomScale="70" zoomScaleNormal="70" workbookViewId="0">
      <selection activeCell="AB28" sqref="A1:AB28"/>
    </sheetView>
  </sheetViews>
  <sheetFormatPr defaultColWidth="9.140625" defaultRowHeight="15" x14ac:dyDescent="0.25"/>
  <cols>
    <col min="1" max="9" width="9.140625" style="4"/>
    <col min="10" max="10" width="11.5703125" style="4" customWidth="1"/>
    <col min="11" max="11" width="12.42578125" style="4" customWidth="1"/>
    <col min="12" max="12" width="15.7109375" style="4" customWidth="1"/>
    <col min="13" max="15" width="9.140625" style="4"/>
    <col min="16" max="16" width="9.28515625" style="4" customWidth="1"/>
    <col min="17" max="17" width="8.140625" style="4" customWidth="1"/>
    <col min="18" max="20" width="9.140625" style="4"/>
    <col min="21" max="21" width="7.42578125" style="4" customWidth="1"/>
    <col min="22" max="22" width="8.140625" style="4" customWidth="1"/>
    <col min="23" max="16384" width="9.140625" style="4"/>
  </cols>
  <sheetData>
    <row r="12" spans="2:35" x14ac:dyDescent="0.25">
      <c r="B12" s="4" t="s">
        <v>1</v>
      </c>
    </row>
    <row r="13" spans="2:35" ht="26.25" x14ac:dyDescent="0.4">
      <c r="Q13" s="15"/>
      <c r="R13" s="15"/>
      <c r="S13" s="15"/>
      <c r="T13" s="15"/>
      <c r="U13" s="15"/>
      <c r="V13" s="15"/>
      <c r="W13" s="15"/>
      <c r="X13" s="15"/>
      <c r="Y13" s="15"/>
      <c r="Z13" s="15"/>
      <c r="AA13" s="15"/>
      <c r="AB13" s="15"/>
    </row>
    <row r="14" spans="2:35" ht="26.25" x14ac:dyDescent="0.4">
      <c r="Q14" s="15"/>
      <c r="R14" s="15"/>
      <c r="S14" s="15"/>
      <c r="T14" s="15"/>
      <c r="U14" s="15"/>
      <c r="V14" s="15"/>
      <c r="W14" s="15"/>
      <c r="X14" s="15"/>
      <c r="Y14" s="15"/>
      <c r="Z14" s="15"/>
      <c r="AA14" s="15"/>
      <c r="AB14" s="15"/>
      <c r="AC14" s="8"/>
      <c r="AD14" s="8"/>
      <c r="AE14" s="8"/>
      <c r="AF14" s="8"/>
      <c r="AG14" s="8"/>
      <c r="AH14" s="8"/>
      <c r="AI14" s="8"/>
    </row>
    <row r="15" spans="2:35" ht="26.25" x14ac:dyDescent="0.4">
      <c r="Q15" s="15"/>
      <c r="R15" s="15"/>
      <c r="S15" s="15"/>
      <c r="T15" s="15"/>
      <c r="U15" s="15"/>
      <c r="V15" s="15"/>
      <c r="W15" s="15"/>
      <c r="X15" s="15"/>
      <c r="Y15" s="15"/>
      <c r="Z15" s="15"/>
      <c r="AA15" s="15"/>
      <c r="AB15" s="15"/>
      <c r="AC15" s="8"/>
      <c r="AD15" s="8"/>
      <c r="AE15" s="8"/>
      <c r="AF15" s="8"/>
      <c r="AG15" s="8"/>
      <c r="AH15" s="8"/>
      <c r="AI15" s="8"/>
    </row>
    <row r="16" spans="2:35" ht="26.25" x14ac:dyDescent="0.4">
      <c r="Q16" s="15"/>
      <c r="R16" s="15"/>
      <c r="S16" s="15"/>
      <c r="T16" s="15"/>
      <c r="U16" s="15"/>
      <c r="V16" s="15"/>
      <c r="W16" s="15"/>
      <c r="X16" s="15"/>
      <c r="Y16" s="15"/>
      <c r="Z16" s="15"/>
      <c r="AA16" s="15"/>
      <c r="AB16" s="15"/>
      <c r="AC16" s="8"/>
      <c r="AD16" s="8"/>
      <c r="AE16" s="8"/>
      <c r="AF16" s="8"/>
      <c r="AG16" s="8"/>
      <c r="AH16" s="8"/>
      <c r="AI16" s="8"/>
    </row>
    <row r="17" spans="13:35" ht="26.25" x14ac:dyDescent="0.4">
      <c r="Q17" s="15"/>
      <c r="R17" s="15"/>
      <c r="S17" s="15"/>
      <c r="T17" s="15"/>
      <c r="U17" s="15"/>
      <c r="V17" s="15"/>
      <c r="W17" s="15"/>
      <c r="X17" s="15"/>
      <c r="Y17" s="15"/>
      <c r="Z17" s="15"/>
      <c r="AA17" s="15"/>
      <c r="AB17" s="15"/>
      <c r="AC17" s="8"/>
      <c r="AD17" s="8"/>
      <c r="AE17" s="8"/>
      <c r="AF17" s="8"/>
      <c r="AG17" s="8"/>
      <c r="AH17" s="8"/>
      <c r="AI17" s="8"/>
    </row>
    <row r="18" spans="13:35" ht="26.25" x14ac:dyDescent="0.4">
      <c r="Q18" s="15"/>
      <c r="R18" s="15"/>
      <c r="S18" s="15"/>
      <c r="T18" s="15"/>
      <c r="U18" s="15"/>
      <c r="V18" s="15"/>
      <c r="W18" s="15"/>
      <c r="X18" s="15"/>
      <c r="Y18" s="15"/>
      <c r="Z18" s="15"/>
      <c r="AA18" s="15"/>
      <c r="AB18" s="15"/>
      <c r="AC18" s="8"/>
      <c r="AD18" s="8"/>
      <c r="AE18" s="8"/>
      <c r="AF18" s="8"/>
      <c r="AG18" s="8"/>
      <c r="AH18" s="8"/>
      <c r="AI18" s="8"/>
    </row>
    <row r="19" spans="13:35" ht="26.25" x14ac:dyDescent="0.4">
      <c r="Q19" s="15"/>
      <c r="R19" s="15"/>
      <c r="S19" s="15"/>
      <c r="T19" s="15"/>
      <c r="U19" s="15"/>
      <c r="V19" s="15"/>
      <c r="W19" s="15"/>
      <c r="X19" s="15"/>
      <c r="Y19" s="15"/>
      <c r="Z19" s="15"/>
      <c r="AA19" s="15"/>
      <c r="AB19" s="15"/>
      <c r="AE19" s="8"/>
      <c r="AF19" s="8"/>
      <c r="AG19" s="8"/>
      <c r="AH19" s="8"/>
      <c r="AI19" s="8"/>
    </row>
    <row r="20" spans="13:35" ht="26.25" x14ac:dyDescent="0.4">
      <c r="Q20" s="15"/>
      <c r="R20" s="15"/>
      <c r="S20" s="15"/>
      <c r="T20" s="15"/>
      <c r="U20" s="15"/>
      <c r="V20" s="15"/>
      <c r="W20" s="15"/>
      <c r="X20" s="15"/>
      <c r="Y20" s="15"/>
      <c r="Z20" s="15"/>
      <c r="AA20" s="15"/>
      <c r="AB20" s="15"/>
      <c r="AE20" s="8"/>
      <c r="AF20" s="8"/>
      <c r="AG20" s="8"/>
      <c r="AH20" s="8"/>
      <c r="AI20" s="8"/>
    </row>
    <row r="21" spans="13:35" ht="26.25" x14ac:dyDescent="0.4">
      <c r="Q21" s="15"/>
      <c r="R21" s="15"/>
      <c r="S21" s="15"/>
      <c r="T21" s="15"/>
      <c r="U21" s="15"/>
      <c r="V21" s="15"/>
      <c r="W21" s="15"/>
      <c r="X21" s="15"/>
      <c r="Y21" s="15"/>
      <c r="Z21" s="15"/>
      <c r="AA21" s="15"/>
      <c r="AB21" s="15"/>
      <c r="AC21" s="8"/>
      <c r="AD21" s="8"/>
      <c r="AE21" s="8"/>
      <c r="AF21" s="8"/>
      <c r="AG21" s="8"/>
      <c r="AH21" s="8"/>
      <c r="AI21" s="8"/>
    </row>
    <row r="22" spans="13:35" ht="23.25" customHeight="1" x14ac:dyDescent="0.4">
      <c r="Q22" s="15"/>
      <c r="R22" s="15"/>
      <c r="S22" s="15"/>
      <c r="T22" s="15"/>
      <c r="U22" s="15"/>
      <c r="V22" s="15"/>
      <c r="W22" s="15"/>
      <c r="X22" s="15"/>
      <c r="Y22" s="15"/>
      <c r="Z22" s="15"/>
      <c r="AA22" s="15"/>
      <c r="AB22" s="15"/>
      <c r="AC22" s="8"/>
      <c r="AD22" s="8"/>
      <c r="AE22" s="8"/>
      <c r="AF22" s="8"/>
      <c r="AG22" s="8"/>
      <c r="AH22" s="8"/>
      <c r="AI22" s="8"/>
    </row>
    <row r="23" spans="13:35" ht="23.25" customHeight="1" x14ac:dyDescent="0.4">
      <c r="Q23" s="15"/>
      <c r="R23" s="15"/>
      <c r="S23" s="15"/>
      <c r="T23" s="15"/>
      <c r="U23" s="15"/>
      <c r="V23" s="15"/>
      <c r="W23" s="15"/>
      <c r="X23" s="15"/>
      <c r="Y23" s="15"/>
      <c r="Z23" s="15"/>
      <c r="AA23" s="15"/>
      <c r="AB23" s="15"/>
      <c r="AC23" s="8"/>
      <c r="AD23" s="8"/>
      <c r="AE23" s="8"/>
      <c r="AF23" s="8"/>
      <c r="AG23" s="8"/>
      <c r="AH23" s="8"/>
      <c r="AI23" s="8"/>
    </row>
    <row r="24" spans="13:35" ht="26.25" x14ac:dyDescent="0.4">
      <c r="M24" s="12"/>
      <c r="Q24" s="15"/>
      <c r="R24" s="15"/>
      <c r="S24" s="15"/>
      <c r="T24" s="15"/>
      <c r="U24" s="15"/>
      <c r="V24" s="15"/>
      <c r="W24" s="15"/>
      <c r="X24" s="15"/>
      <c r="Y24" s="15"/>
      <c r="Z24" s="15"/>
      <c r="AA24" s="15"/>
      <c r="AB24" s="15"/>
      <c r="AC24" s="8"/>
      <c r="AD24" s="8"/>
      <c r="AE24" s="8"/>
      <c r="AF24" s="8"/>
      <c r="AG24" s="8"/>
      <c r="AH24" s="8"/>
      <c r="AI24" s="8"/>
    </row>
    <row r="25" spans="13:35" ht="26.25" x14ac:dyDescent="0.4">
      <c r="Q25" s="15"/>
      <c r="R25" s="15"/>
      <c r="S25" s="15"/>
      <c r="T25" s="15"/>
      <c r="U25" s="15"/>
      <c r="V25" s="15"/>
      <c r="W25" s="15"/>
      <c r="X25" s="15"/>
      <c r="Y25" s="15"/>
      <c r="Z25" s="15"/>
      <c r="AA25" s="15"/>
      <c r="AB25" s="15"/>
      <c r="AC25" s="8"/>
      <c r="AD25" s="8"/>
      <c r="AE25" s="8"/>
      <c r="AF25" s="8"/>
      <c r="AG25" s="8"/>
      <c r="AH25" s="8"/>
      <c r="AI25" s="8"/>
    </row>
    <row r="26" spans="13:35" ht="26.25" customHeight="1" x14ac:dyDescent="0.4">
      <c r="Q26" s="15"/>
      <c r="R26" s="15"/>
      <c r="S26" s="15"/>
      <c r="T26" s="15"/>
      <c r="U26" s="15"/>
      <c r="V26" s="15"/>
      <c r="W26" s="15"/>
      <c r="X26" s="15"/>
      <c r="Y26" s="15"/>
      <c r="Z26" s="15"/>
      <c r="AC26" s="8"/>
      <c r="AD26" s="8"/>
      <c r="AE26" s="8"/>
      <c r="AF26" s="8"/>
      <c r="AG26" s="8"/>
      <c r="AH26" s="8"/>
      <c r="AI26" s="8"/>
    </row>
    <row r="27" spans="13:35" ht="23.25" customHeight="1" x14ac:dyDescent="0.4">
      <c r="Q27" s="15"/>
      <c r="R27" s="15"/>
      <c r="S27" s="15"/>
      <c r="T27" s="15"/>
      <c r="U27" s="15"/>
      <c r="V27" s="15"/>
      <c r="W27" s="15"/>
      <c r="X27" s="15"/>
      <c r="Y27" s="15"/>
      <c r="Z27" s="15"/>
      <c r="AC27" s="8"/>
      <c r="AD27" s="8"/>
      <c r="AE27" s="8"/>
      <c r="AF27" s="8"/>
      <c r="AG27" s="8"/>
      <c r="AH27" s="8"/>
      <c r="AI27" s="8"/>
    </row>
    <row r="28" spans="13:35" ht="23.25" customHeight="1" x14ac:dyDescent="0.4">
      <c r="Q28" s="15"/>
      <c r="R28" s="15"/>
      <c r="S28" s="15"/>
      <c r="T28" s="15"/>
      <c r="U28" s="15"/>
      <c r="V28" s="15"/>
      <c r="W28" s="15"/>
      <c r="X28" s="15"/>
      <c r="Y28" s="15"/>
      <c r="Z28" s="15"/>
      <c r="AA28" s="15"/>
      <c r="AB28" s="15"/>
      <c r="AC28" s="8"/>
      <c r="AD28" s="8"/>
      <c r="AE28" s="8"/>
      <c r="AF28" s="8"/>
      <c r="AG28" s="8"/>
      <c r="AH28" s="8"/>
      <c r="AI28" s="8"/>
    </row>
    <row r="29" spans="13:35" ht="26.25" x14ac:dyDescent="0.4">
      <c r="Q29" s="15"/>
      <c r="R29" s="15"/>
      <c r="S29" s="15"/>
      <c r="T29" s="15"/>
      <c r="U29" s="15"/>
      <c r="V29" s="15"/>
      <c r="W29" s="15"/>
      <c r="X29" s="15"/>
      <c r="Y29" s="15"/>
      <c r="Z29" s="15"/>
      <c r="AA29" s="15"/>
      <c r="AB29" s="15"/>
      <c r="AC29" s="8"/>
      <c r="AD29" s="8"/>
      <c r="AE29" s="8"/>
      <c r="AF29" s="8"/>
      <c r="AG29" s="8"/>
      <c r="AH29" s="8"/>
      <c r="AI29" s="8"/>
    </row>
    <row r="30" spans="13:35" ht="26.25" x14ac:dyDescent="0.4">
      <c r="Q30" s="15"/>
      <c r="R30" s="15"/>
      <c r="S30" s="15"/>
      <c r="T30" s="15"/>
      <c r="U30" s="15"/>
      <c r="V30" s="15"/>
      <c r="W30" s="15"/>
      <c r="X30" s="15"/>
      <c r="Y30" s="15"/>
      <c r="Z30" s="15"/>
      <c r="AA30" s="15"/>
      <c r="AC30" s="8"/>
      <c r="AD30" s="8"/>
      <c r="AE30" s="8"/>
      <c r="AF30" s="8"/>
      <c r="AG30" s="8"/>
      <c r="AH30" s="8"/>
      <c r="AI30" s="8"/>
    </row>
    <row r="31" spans="13:35" ht="26.25" customHeight="1" x14ac:dyDescent="0.4">
      <c r="Q31" s="15"/>
      <c r="R31" s="15"/>
      <c r="S31" s="15"/>
      <c r="T31" s="15"/>
      <c r="U31" s="15"/>
      <c r="V31" s="15"/>
      <c r="W31" s="15"/>
      <c r="X31" s="15"/>
      <c r="Y31" s="15"/>
      <c r="Z31" s="15"/>
      <c r="AA31" s="15"/>
      <c r="AC31" s="8"/>
      <c r="AD31" s="8"/>
      <c r="AE31" s="8"/>
      <c r="AF31" s="8"/>
      <c r="AG31" s="8"/>
      <c r="AH31" s="8"/>
      <c r="AI31" s="8"/>
    </row>
    <row r="32" spans="13:35" ht="26.25" customHeight="1" x14ac:dyDescent="0.4">
      <c r="Q32" s="15"/>
      <c r="R32" s="15"/>
      <c r="S32" s="15"/>
      <c r="T32" s="15"/>
      <c r="U32" s="15"/>
      <c r="V32" s="15"/>
      <c r="W32" s="15"/>
      <c r="X32" s="15"/>
      <c r="Y32" s="15"/>
      <c r="Z32" s="15"/>
      <c r="AA32" s="15"/>
      <c r="AB32" s="15"/>
      <c r="AC32" s="8"/>
      <c r="AD32" s="8"/>
      <c r="AE32" s="8"/>
      <c r="AF32" s="8"/>
      <c r="AG32" s="8"/>
      <c r="AH32" s="8"/>
      <c r="AI32" s="8"/>
    </row>
    <row r="33" spans="16:35" ht="26.25" x14ac:dyDescent="0.4">
      <c r="Q33" s="15"/>
      <c r="R33" s="15"/>
      <c r="S33" s="15"/>
      <c r="T33" s="15"/>
      <c r="U33" s="15"/>
      <c r="V33" s="15"/>
      <c r="W33" s="15"/>
      <c r="X33" s="15"/>
      <c r="Y33" s="15"/>
      <c r="Z33" s="15"/>
      <c r="AA33" s="15"/>
      <c r="AB33" s="15"/>
      <c r="AC33" s="8"/>
      <c r="AD33" s="8"/>
      <c r="AE33" s="8"/>
      <c r="AF33" s="8"/>
      <c r="AG33" s="8"/>
      <c r="AH33" s="8"/>
      <c r="AI33" s="8"/>
    </row>
    <row r="34" spans="16:35" ht="26.25" x14ac:dyDescent="0.4">
      <c r="Q34" s="15"/>
      <c r="R34" s="15"/>
      <c r="S34" s="15"/>
      <c r="T34" s="15"/>
      <c r="U34" s="15"/>
      <c r="V34" s="15"/>
      <c r="W34" s="15"/>
      <c r="X34" s="15"/>
      <c r="Y34" s="15"/>
      <c r="Z34" s="15"/>
      <c r="AA34" s="15"/>
      <c r="AB34" s="15"/>
      <c r="AC34" s="8"/>
      <c r="AD34" s="8"/>
      <c r="AE34" s="8"/>
      <c r="AF34" s="8"/>
      <c r="AG34" s="8"/>
      <c r="AH34" s="8"/>
      <c r="AI34" s="8"/>
    </row>
    <row r="35" spans="16:35" x14ac:dyDescent="0.25">
      <c r="T35" s="8"/>
      <c r="U35" s="8"/>
      <c r="V35" s="8"/>
      <c r="W35" s="8"/>
      <c r="X35" s="8"/>
      <c r="Y35" s="8"/>
      <c r="Z35" s="8"/>
      <c r="AA35" s="8"/>
      <c r="AB35" s="8"/>
      <c r="AC35" s="8"/>
      <c r="AD35" s="8"/>
      <c r="AE35" s="8"/>
      <c r="AF35" s="8"/>
      <c r="AG35" s="8"/>
      <c r="AH35" s="8"/>
      <c r="AI35" s="8"/>
    </row>
    <row r="36" spans="16:35" x14ac:dyDescent="0.25">
      <c r="T36" s="8"/>
      <c r="U36" s="8"/>
      <c r="V36" s="8"/>
      <c r="W36" s="8"/>
      <c r="X36" s="8"/>
      <c r="Y36" s="8"/>
      <c r="Z36" s="8"/>
      <c r="AA36" s="8"/>
      <c r="AB36" s="8"/>
      <c r="AC36" s="8"/>
      <c r="AD36" s="8"/>
      <c r="AE36" s="8"/>
      <c r="AF36" s="8"/>
      <c r="AG36" s="8"/>
      <c r="AH36" s="8"/>
      <c r="AI36" s="8"/>
    </row>
    <row r="37" spans="16:35" x14ac:dyDescent="0.25">
      <c r="T37" s="8"/>
      <c r="U37" s="8"/>
      <c r="V37" s="8"/>
      <c r="W37" s="8"/>
      <c r="X37" s="8"/>
      <c r="Y37" s="8"/>
      <c r="Z37" s="8"/>
      <c r="AA37" s="8"/>
      <c r="AB37" s="8"/>
      <c r="AC37" s="8"/>
      <c r="AD37" s="8"/>
      <c r="AE37" s="8"/>
      <c r="AF37" s="8"/>
      <c r="AG37" s="8"/>
      <c r="AH37" s="8"/>
      <c r="AI37" s="8"/>
    </row>
    <row r="40" spans="16:35" ht="26.25" x14ac:dyDescent="0.4">
      <c r="P40" s="15"/>
      <c r="Q40" s="15"/>
      <c r="R40" s="15"/>
      <c r="S40" s="15"/>
      <c r="T40" s="15"/>
      <c r="U40" s="15"/>
      <c r="V40" s="15"/>
      <c r="W40" s="15"/>
      <c r="X40" s="15"/>
      <c r="Y40" s="15"/>
      <c r="Z40" s="15"/>
      <c r="AA40" s="15"/>
      <c r="AB40" s="15"/>
      <c r="AC40" s="15"/>
    </row>
    <row r="41" spans="16:35" ht="26.25" x14ac:dyDescent="0.4">
      <c r="P41" s="15"/>
      <c r="Q41" s="15"/>
      <c r="R41" s="15"/>
      <c r="S41" s="15"/>
      <c r="T41" s="15"/>
      <c r="U41" s="15"/>
      <c r="V41" s="15"/>
      <c r="W41" s="15"/>
      <c r="X41" s="15"/>
      <c r="Y41" s="15"/>
      <c r="Z41" s="15"/>
      <c r="AA41" s="15"/>
      <c r="AB41" s="15"/>
      <c r="AC41" s="15"/>
    </row>
    <row r="42" spans="16:35" ht="26.25" x14ac:dyDescent="0.4">
      <c r="P42" s="15"/>
      <c r="Q42" s="15"/>
      <c r="R42" s="15"/>
      <c r="S42" s="15"/>
      <c r="T42" s="15"/>
      <c r="U42" s="15"/>
      <c r="V42" s="15"/>
      <c r="W42" s="15"/>
      <c r="X42" s="15"/>
      <c r="Y42" s="15"/>
      <c r="Z42" s="15"/>
      <c r="AA42" s="15"/>
      <c r="AB42" s="15"/>
      <c r="AC42" s="15"/>
    </row>
    <row r="43" spans="16:35" ht="26.25" x14ac:dyDescent="0.4">
      <c r="P43" s="15"/>
      <c r="Q43" s="15"/>
      <c r="R43" s="15"/>
      <c r="S43" s="15"/>
      <c r="T43" s="15"/>
      <c r="U43" s="15"/>
      <c r="V43" s="15"/>
      <c r="W43" s="15"/>
      <c r="X43" s="15"/>
      <c r="Y43" s="15"/>
      <c r="Z43" s="15"/>
      <c r="AA43" s="15"/>
      <c r="AB43" s="15"/>
      <c r="AC43" s="15"/>
    </row>
    <row r="44" spans="16:35" ht="26.25" x14ac:dyDescent="0.4">
      <c r="P44" s="15"/>
      <c r="Q44" s="15"/>
      <c r="R44" s="15"/>
      <c r="S44" s="15"/>
      <c r="T44" s="15"/>
      <c r="U44" s="15"/>
      <c r="V44" s="15"/>
      <c r="W44" s="15"/>
      <c r="X44" s="15"/>
      <c r="Y44" s="15"/>
      <c r="Z44" s="15"/>
      <c r="AA44" s="15"/>
      <c r="AB44" s="15"/>
      <c r="AC44" s="15"/>
    </row>
    <row r="45" spans="16:35" ht="26.25" x14ac:dyDescent="0.4">
      <c r="P45" s="15"/>
      <c r="Q45" s="15"/>
      <c r="R45" s="15"/>
      <c r="S45" s="15"/>
      <c r="T45" s="15"/>
      <c r="U45" s="15"/>
      <c r="V45" s="15"/>
      <c r="W45" s="15"/>
      <c r="X45" s="15"/>
      <c r="Y45" s="15"/>
      <c r="Z45" s="15"/>
      <c r="AA45" s="15"/>
      <c r="AB45" s="15"/>
      <c r="AC45" s="15"/>
    </row>
    <row r="46" spans="16:35" ht="26.25" x14ac:dyDescent="0.4">
      <c r="P46" s="15"/>
      <c r="Q46" s="15"/>
      <c r="R46" s="15"/>
      <c r="S46" s="15"/>
      <c r="T46" s="15"/>
      <c r="U46" s="15"/>
      <c r="V46" s="15"/>
      <c r="W46" s="15"/>
      <c r="X46" s="15"/>
      <c r="Y46" s="15"/>
      <c r="Z46" s="15"/>
      <c r="AA46" s="15"/>
      <c r="AB46" s="15"/>
      <c r="AC46" s="15"/>
    </row>
    <row r="47" spans="16:35" ht="26.25" x14ac:dyDescent="0.4">
      <c r="P47" s="15"/>
      <c r="Q47" s="15"/>
      <c r="R47" s="15"/>
      <c r="S47" s="15"/>
      <c r="T47" s="15"/>
      <c r="U47" s="15"/>
      <c r="V47" s="15"/>
      <c r="W47" s="15"/>
      <c r="X47" s="15"/>
      <c r="Y47" s="15"/>
      <c r="Z47" s="15"/>
      <c r="AA47" s="15"/>
      <c r="AB47" s="15"/>
      <c r="AC47" s="15"/>
    </row>
    <row r="48" spans="16:35" ht="26.25" x14ac:dyDescent="0.4">
      <c r="P48" s="15"/>
      <c r="Q48" s="15"/>
      <c r="R48" s="15"/>
      <c r="S48" s="15"/>
      <c r="T48" s="15"/>
      <c r="U48" s="15"/>
      <c r="V48" s="15"/>
      <c r="W48" s="15"/>
      <c r="X48" s="15"/>
      <c r="Y48" s="15"/>
      <c r="Z48" s="15"/>
      <c r="AA48" s="15"/>
      <c r="AB48" s="15"/>
      <c r="AC48" s="15"/>
    </row>
    <row r="49" spans="16:29" ht="26.25" x14ac:dyDescent="0.4">
      <c r="P49" s="15"/>
      <c r="Q49" s="15"/>
      <c r="R49" s="15"/>
      <c r="S49" s="15"/>
      <c r="T49" s="15"/>
      <c r="U49" s="15"/>
      <c r="V49" s="15"/>
      <c r="W49" s="15"/>
      <c r="X49" s="15"/>
      <c r="Y49" s="15"/>
      <c r="Z49" s="15"/>
      <c r="AA49" s="15"/>
      <c r="AB49" s="15"/>
      <c r="AC49" s="15"/>
    </row>
    <row r="50" spans="16:29" ht="26.25" x14ac:dyDescent="0.4">
      <c r="P50" s="15"/>
      <c r="Q50" s="15"/>
      <c r="R50" s="15"/>
      <c r="S50" s="15"/>
      <c r="T50" s="15"/>
      <c r="U50" s="15"/>
      <c r="V50" s="15"/>
      <c r="W50" s="15"/>
      <c r="X50" s="15"/>
      <c r="Y50" s="15"/>
      <c r="Z50" s="15"/>
      <c r="AA50" s="15"/>
      <c r="AB50" s="15"/>
      <c r="AC50" s="15"/>
    </row>
    <row r="51" spans="16:29" ht="26.25" x14ac:dyDescent="0.4">
      <c r="P51" s="15"/>
      <c r="Q51" s="15"/>
      <c r="R51" s="15"/>
      <c r="S51" s="15"/>
      <c r="T51" s="15"/>
      <c r="U51" s="15"/>
      <c r="V51" s="15"/>
      <c r="W51" s="15"/>
      <c r="X51" s="15"/>
      <c r="Y51" s="15"/>
      <c r="Z51" s="15"/>
      <c r="AA51" s="15"/>
      <c r="AB51" s="15"/>
      <c r="AC51" s="15"/>
    </row>
    <row r="52" spans="16:29" ht="26.25" x14ac:dyDescent="0.4">
      <c r="P52" s="15"/>
      <c r="Q52" s="15"/>
      <c r="R52" s="15"/>
      <c r="S52" s="15"/>
      <c r="T52" s="15"/>
      <c r="U52" s="15"/>
      <c r="V52" s="15"/>
      <c r="W52" s="15"/>
      <c r="X52" s="15"/>
      <c r="Y52" s="15"/>
      <c r="Z52" s="15"/>
      <c r="AA52" s="15"/>
      <c r="AB52" s="15"/>
      <c r="AC52" s="15"/>
    </row>
    <row r="53" spans="16:29" ht="26.25" x14ac:dyDescent="0.4">
      <c r="P53" s="15"/>
      <c r="Q53" s="15"/>
      <c r="R53" s="15"/>
      <c r="S53" s="15"/>
      <c r="T53" s="15"/>
      <c r="U53" s="15"/>
      <c r="V53" s="15"/>
      <c r="W53" s="15"/>
      <c r="X53" s="15"/>
      <c r="Y53" s="15"/>
      <c r="Z53" s="15"/>
      <c r="AA53" s="15"/>
      <c r="AB53" s="15"/>
      <c r="AC53" s="15"/>
    </row>
    <row r="54" spans="16:29" ht="26.25" x14ac:dyDescent="0.4">
      <c r="P54" s="15"/>
      <c r="Q54" s="15"/>
      <c r="R54" s="15"/>
      <c r="S54" s="15"/>
      <c r="T54" s="15"/>
      <c r="U54" s="15"/>
      <c r="V54" s="15"/>
      <c r="W54" s="15"/>
      <c r="X54" s="15"/>
      <c r="Y54" s="15"/>
      <c r="Z54" s="15"/>
      <c r="AA54" s="15"/>
      <c r="AB54" s="15"/>
      <c r="AC54" s="15"/>
    </row>
    <row r="55" spans="16:29" ht="26.25" x14ac:dyDescent="0.4">
      <c r="P55" s="15"/>
      <c r="Q55" s="15"/>
      <c r="R55" s="15"/>
      <c r="S55" s="15"/>
      <c r="T55" s="15"/>
      <c r="U55" s="15"/>
      <c r="V55" s="15"/>
      <c r="W55" s="15"/>
      <c r="X55" s="15"/>
      <c r="Y55" s="15"/>
      <c r="Z55" s="15"/>
      <c r="AA55" s="15"/>
      <c r="AB55" s="15"/>
      <c r="AC55" s="15"/>
    </row>
    <row r="56" spans="16:29" ht="26.25" x14ac:dyDescent="0.4">
      <c r="P56" s="15"/>
      <c r="Q56" s="7"/>
      <c r="R56" s="7"/>
      <c r="S56" s="7"/>
      <c r="T56" s="15"/>
      <c r="U56" s="15"/>
      <c r="V56" s="15"/>
      <c r="W56" s="15"/>
      <c r="X56" s="15"/>
      <c r="Y56" s="15"/>
      <c r="Z56" s="15"/>
      <c r="AA56" s="15"/>
      <c r="AB56" s="15"/>
      <c r="AC56" s="15"/>
    </row>
    <row r="57" spans="16:29" ht="26.25" x14ac:dyDescent="0.4">
      <c r="P57" s="15"/>
      <c r="Q57" s="7"/>
      <c r="R57" s="16"/>
      <c r="S57" s="7"/>
      <c r="T57" s="15"/>
      <c r="U57" s="15"/>
      <c r="V57" s="15"/>
      <c r="W57" s="15"/>
      <c r="X57" s="15"/>
      <c r="Y57" s="15"/>
      <c r="Z57" s="15"/>
      <c r="AA57" s="15"/>
      <c r="AB57" s="15"/>
      <c r="AC57" s="15"/>
    </row>
    <row r="58" spans="16:29" ht="26.25" x14ac:dyDescent="0.4">
      <c r="P58" s="15"/>
      <c r="Q58" s="7"/>
      <c r="R58" s="16"/>
      <c r="S58" s="7"/>
      <c r="T58" s="15"/>
      <c r="U58" s="15"/>
      <c r="V58" s="15"/>
      <c r="W58" s="15"/>
      <c r="X58" s="15"/>
      <c r="Y58" s="15"/>
      <c r="Z58" s="15"/>
      <c r="AA58" s="15"/>
      <c r="AB58" s="15"/>
      <c r="AC58" s="15"/>
    </row>
    <row r="59" spans="16:29" ht="26.25" x14ac:dyDescent="0.4">
      <c r="P59" s="15"/>
      <c r="Q59" s="15"/>
      <c r="R59" s="15"/>
      <c r="S59" s="15"/>
      <c r="T59" s="15"/>
      <c r="U59" s="15"/>
      <c r="V59" s="15"/>
      <c r="W59" s="15"/>
      <c r="X59" s="15"/>
      <c r="Y59" s="15"/>
      <c r="Z59" s="15"/>
      <c r="AA59" s="15"/>
      <c r="AB59" s="15"/>
      <c r="AC59" s="15"/>
    </row>
    <row r="60" spans="16:29" ht="26.25" x14ac:dyDescent="0.4">
      <c r="P60" s="15"/>
      <c r="Q60" s="15"/>
      <c r="R60" s="15"/>
      <c r="S60" s="15"/>
      <c r="T60" s="15"/>
      <c r="U60" s="15"/>
      <c r="V60" s="15"/>
      <c r="W60" s="15"/>
      <c r="X60" s="15"/>
      <c r="Y60" s="15"/>
      <c r="Z60" s="15"/>
      <c r="AA60" s="15"/>
      <c r="AB60" s="15"/>
      <c r="AC60" s="15"/>
    </row>
    <row r="61" spans="16:29" ht="26.25" x14ac:dyDescent="0.4">
      <c r="P61" s="15"/>
      <c r="Q61" s="15"/>
      <c r="R61" s="15"/>
      <c r="S61" s="15"/>
      <c r="T61" s="15"/>
      <c r="U61" s="15"/>
      <c r="V61" s="15"/>
      <c r="W61" s="15"/>
      <c r="X61" s="15"/>
      <c r="Y61" s="15"/>
      <c r="Z61" s="15"/>
      <c r="AA61" s="15"/>
      <c r="AB61" s="15"/>
      <c r="AC61" s="15"/>
    </row>
    <row r="62" spans="16:29" ht="26.25" x14ac:dyDescent="0.4">
      <c r="P62" s="15"/>
      <c r="Q62" s="15"/>
      <c r="R62" s="15"/>
      <c r="S62" s="15"/>
      <c r="T62" s="15"/>
      <c r="U62" s="15"/>
      <c r="V62" s="15"/>
      <c r="W62" s="15"/>
      <c r="X62" s="15"/>
      <c r="Y62" s="15"/>
      <c r="Z62" s="15"/>
      <c r="AA62" s="15"/>
      <c r="AB62" s="15"/>
      <c r="AC62" s="15"/>
    </row>
    <row r="67" spans="16:23" x14ac:dyDescent="0.25">
      <c r="P67" s="12"/>
    </row>
    <row r="68" spans="16:23" x14ac:dyDescent="0.25">
      <c r="P68" s="12"/>
    </row>
    <row r="69" spans="16:23" x14ac:dyDescent="0.25">
      <c r="P69" s="12"/>
    </row>
    <row r="73" spans="16:23" x14ac:dyDescent="0.25">
      <c r="Q73" s="17"/>
      <c r="R73" s="17"/>
      <c r="S73" s="17"/>
      <c r="T73" s="17"/>
      <c r="U73" s="17"/>
      <c r="V73" s="17"/>
      <c r="W73" s="17"/>
    </row>
    <row r="74" spans="16:23" x14ac:dyDescent="0.25">
      <c r="Q74" s="17"/>
      <c r="R74" s="17"/>
      <c r="S74" s="17"/>
      <c r="T74" s="17"/>
      <c r="U74" s="17"/>
      <c r="V74" s="17"/>
      <c r="W74" s="17"/>
    </row>
    <row r="79" spans="16:23" x14ac:dyDescent="0.25">
      <c r="Q79" s="17"/>
      <c r="R79" s="17"/>
      <c r="S79" s="17"/>
      <c r="T79" s="17"/>
      <c r="U79" s="17"/>
      <c r="V79" s="17"/>
      <c r="W79" s="17"/>
    </row>
    <row r="80" spans="16:23" x14ac:dyDescent="0.25">
      <c r="Q80" s="17"/>
      <c r="R80" s="17"/>
      <c r="S80" s="17"/>
      <c r="T80" s="17"/>
      <c r="U80" s="17"/>
      <c r="V80" s="17"/>
      <c r="W80" s="17"/>
    </row>
  </sheetData>
  <pageMargins left="0.7" right="0.7" top="0.75" bottom="0.75" header="0.3" footer="0.3"/>
  <pageSetup scale="37"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8"/>
  <sheetViews>
    <sheetView showRowColHeaders="0" zoomScale="50" zoomScaleNormal="50" workbookViewId="0"/>
  </sheetViews>
  <sheetFormatPr defaultColWidth="9.140625" defaultRowHeight="15" x14ac:dyDescent="0.25"/>
  <cols>
    <col min="1" max="16384" width="9.140625" style="1"/>
  </cols>
  <sheetData>
    <row r="1" spans="1:27" x14ac:dyDescent="0.25">
      <c r="A1" s="1" t="s">
        <v>0</v>
      </c>
    </row>
    <row r="14" spans="1:27" x14ac:dyDescent="0.25">
      <c r="K14" s="3"/>
      <c r="L14" s="3"/>
      <c r="M14" s="3"/>
      <c r="N14" s="3"/>
      <c r="O14" s="3"/>
      <c r="P14" s="3"/>
      <c r="Q14" s="3"/>
      <c r="R14" s="3"/>
      <c r="S14" s="3"/>
      <c r="T14" s="3"/>
      <c r="U14" s="3"/>
      <c r="V14" s="3"/>
      <c r="W14" s="3"/>
      <c r="X14" s="3"/>
      <c r="Y14" s="3"/>
      <c r="Z14" s="3"/>
      <c r="AA14" s="3"/>
    </row>
    <row r="15" spans="1:27" x14ac:dyDescent="0.25">
      <c r="K15" s="3"/>
      <c r="L15" s="3"/>
      <c r="M15" s="3"/>
      <c r="N15" s="3"/>
      <c r="O15" s="3"/>
      <c r="P15" s="3"/>
      <c r="Q15" s="3"/>
      <c r="R15" s="3"/>
      <c r="S15" s="3"/>
      <c r="T15" s="3"/>
      <c r="U15" s="3"/>
      <c r="V15" s="3"/>
      <c r="W15" s="3"/>
      <c r="X15" s="3"/>
      <c r="Y15" s="3"/>
      <c r="Z15" s="3"/>
      <c r="AA15" s="3"/>
    </row>
    <row r="16" spans="1:27" x14ac:dyDescent="0.25">
      <c r="K16" s="3"/>
      <c r="L16" s="3"/>
      <c r="M16" s="3"/>
      <c r="N16" s="3"/>
      <c r="O16" s="3"/>
      <c r="P16" s="3"/>
      <c r="Q16" s="3"/>
      <c r="R16" s="3"/>
      <c r="S16" s="3"/>
      <c r="T16" s="3"/>
      <c r="U16" s="3"/>
      <c r="V16" s="3"/>
      <c r="W16" s="3"/>
      <c r="X16" s="3"/>
      <c r="Y16" s="3"/>
      <c r="Z16" s="3"/>
      <c r="AA16" s="3"/>
    </row>
    <row r="17" spans="11:27" x14ac:dyDescent="0.25">
      <c r="K17" s="3"/>
      <c r="L17" s="3"/>
      <c r="M17" s="3"/>
      <c r="N17" s="3"/>
      <c r="O17" s="3"/>
      <c r="P17" s="3"/>
      <c r="Q17" s="3"/>
      <c r="R17" s="3"/>
      <c r="S17" s="3"/>
      <c r="T17" s="3"/>
      <c r="U17" s="3"/>
      <c r="V17" s="3"/>
      <c r="W17" s="3"/>
      <c r="X17" s="3"/>
      <c r="Y17" s="3"/>
      <c r="Z17" s="3"/>
      <c r="AA17" s="3"/>
    </row>
    <row r="18" spans="11:27" x14ac:dyDescent="0.25">
      <c r="K18" s="3"/>
      <c r="L18" s="3"/>
      <c r="M18" s="3"/>
      <c r="N18" s="3"/>
      <c r="O18" s="3"/>
      <c r="P18" s="3"/>
      <c r="Q18" s="3"/>
      <c r="R18" s="3"/>
      <c r="S18" s="3"/>
      <c r="T18" s="3"/>
      <c r="U18" s="3"/>
      <c r="V18" s="3"/>
      <c r="W18" s="3"/>
      <c r="X18" s="3"/>
      <c r="Y18" s="3"/>
      <c r="Z18" s="3"/>
      <c r="AA18" s="3"/>
    </row>
    <row r="19" spans="11:27" x14ac:dyDescent="0.25">
      <c r="K19" s="3"/>
      <c r="L19" s="3"/>
      <c r="M19" s="3"/>
      <c r="N19" s="3"/>
      <c r="O19" s="3"/>
      <c r="P19" s="3"/>
      <c r="Q19" s="3"/>
      <c r="R19" s="3"/>
      <c r="S19" s="3"/>
      <c r="T19" s="3"/>
      <c r="U19" s="3"/>
      <c r="V19" s="3"/>
      <c r="W19" s="3"/>
      <c r="X19" s="3"/>
      <c r="Y19" s="3"/>
      <c r="Z19" s="3"/>
      <c r="AA19" s="3"/>
    </row>
    <row r="20" spans="11:27" x14ac:dyDescent="0.25">
      <c r="K20" s="3"/>
      <c r="L20" s="3"/>
      <c r="M20" s="3"/>
      <c r="N20" s="3"/>
      <c r="O20" s="3"/>
      <c r="P20" s="3"/>
      <c r="Q20" s="3"/>
      <c r="R20" s="3"/>
      <c r="S20" s="3"/>
      <c r="T20" s="3"/>
      <c r="U20" s="3"/>
      <c r="V20" s="3"/>
      <c r="W20" s="3"/>
      <c r="X20" s="3"/>
      <c r="Y20" s="3"/>
      <c r="Z20" s="3"/>
      <c r="AA20" s="3"/>
    </row>
    <row r="21" spans="11:27" x14ac:dyDescent="0.25">
      <c r="K21" s="3"/>
      <c r="L21" s="3"/>
      <c r="M21" s="3"/>
      <c r="N21" s="3"/>
      <c r="O21" s="3"/>
      <c r="P21" s="3"/>
      <c r="Q21" s="3"/>
      <c r="R21" s="3"/>
      <c r="S21" s="3"/>
      <c r="T21" s="3"/>
      <c r="U21" s="3"/>
      <c r="V21" s="3"/>
      <c r="W21" s="3"/>
      <c r="X21" s="3"/>
      <c r="Y21" s="3"/>
      <c r="Z21" s="3"/>
      <c r="AA21" s="3"/>
    </row>
    <row r="22" spans="11:27" x14ac:dyDescent="0.25">
      <c r="K22" s="3"/>
      <c r="L22" s="3"/>
      <c r="M22" s="3"/>
      <c r="N22" s="3"/>
      <c r="O22" s="3"/>
      <c r="P22" s="3"/>
      <c r="Q22" s="3"/>
      <c r="R22" s="3"/>
      <c r="S22" s="3"/>
      <c r="T22" s="3"/>
      <c r="U22" s="3"/>
      <c r="V22" s="3"/>
      <c r="W22" s="3"/>
      <c r="X22" s="3"/>
      <c r="Y22" s="3"/>
      <c r="Z22" s="3"/>
      <c r="AA22" s="3"/>
    </row>
    <row r="23" spans="11:27" x14ac:dyDescent="0.25">
      <c r="K23" s="3"/>
      <c r="L23" s="3"/>
      <c r="M23" s="3"/>
      <c r="N23" s="3"/>
      <c r="O23" s="3"/>
      <c r="P23" s="3"/>
      <c r="Q23" s="3"/>
      <c r="R23" s="3"/>
      <c r="S23" s="3"/>
      <c r="T23" s="3"/>
      <c r="U23" s="3"/>
      <c r="V23" s="3"/>
      <c r="W23" s="3"/>
      <c r="X23" s="3"/>
      <c r="Y23" s="3"/>
      <c r="Z23" s="3"/>
      <c r="AA23" s="3"/>
    </row>
    <row r="24" spans="11:27" x14ac:dyDescent="0.25">
      <c r="K24" s="3"/>
      <c r="L24" s="3"/>
      <c r="M24" s="3"/>
      <c r="N24" s="3"/>
      <c r="O24" s="3"/>
      <c r="P24" s="3"/>
      <c r="Q24" s="3"/>
      <c r="R24" s="3"/>
      <c r="S24" s="3"/>
      <c r="T24" s="3"/>
      <c r="U24" s="3"/>
      <c r="V24" s="3"/>
      <c r="W24" s="3"/>
      <c r="X24" s="3"/>
      <c r="Y24" s="3"/>
      <c r="Z24" s="3"/>
      <c r="AA24" s="3"/>
    </row>
    <row r="25" spans="11:27" x14ac:dyDescent="0.25">
      <c r="K25" s="3"/>
      <c r="L25" s="3"/>
      <c r="M25" s="3"/>
      <c r="N25" s="3"/>
      <c r="O25" s="3"/>
      <c r="P25" s="3"/>
      <c r="Q25" s="3"/>
      <c r="R25" s="3"/>
      <c r="S25" s="3"/>
      <c r="T25" s="3"/>
      <c r="U25" s="3"/>
      <c r="V25" s="3"/>
      <c r="W25" s="3"/>
      <c r="X25" s="3"/>
      <c r="Y25" s="3"/>
      <c r="Z25" s="3"/>
      <c r="AA25" s="3"/>
    </row>
    <row r="26" spans="11:27" x14ac:dyDescent="0.25">
      <c r="K26" s="3"/>
      <c r="L26" s="3"/>
      <c r="M26" s="3"/>
      <c r="N26" s="3"/>
      <c r="O26" s="3"/>
      <c r="P26" s="3"/>
      <c r="Q26" s="3"/>
      <c r="R26" s="3"/>
      <c r="S26" s="3"/>
      <c r="T26" s="3"/>
      <c r="U26" s="3"/>
      <c r="V26" s="3"/>
      <c r="W26" s="3"/>
      <c r="X26" s="3"/>
      <c r="Y26" s="3"/>
      <c r="Z26" s="3"/>
      <c r="AA26" s="3"/>
    </row>
    <row r="27" spans="11:27" x14ac:dyDescent="0.25">
      <c r="K27" s="3"/>
      <c r="L27" s="3"/>
      <c r="M27" s="3"/>
      <c r="N27" s="3"/>
      <c r="O27" s="3"/>
      <c r="P27" s="3"/>
      <c r="Q27" s="3"/>
      <c r="R27" s="3"/>
      <c r="S27" s="3"/>
      <c r="T27" s="3"/>
      <c r="U27" s="3"/>
      <c r="V27" s="3"/>
      <c r="W27" s="3"/>
      <c r="X27" s="3"/>
      <c r="Y27" s="3"/>
      <c r="Z27" s="3"/>
      <c r="AA27" s="3"/>
    </row>
    <row r="28" spans="11:27" x14ac:dyDescent="0.25">
      <c r="K28" s="3"/>
      <c r="L28" s="3"/>
      <c r="M28" s="3"/>
      <c r="N28" s="3"/>
      <c r="O28" s="3"/>
      <c r="P28" s="3"/>
      <c r="Q28" s="3"/>
      <c r="R28" s="3"/>
      <c r="S28" s="3"/>
      <c r="T28" s="3"/>
      <c r="U28" s="3"/>
      <c r="V28" s="3"/>
      <c r="W28" s="3"/>
      <c r="X28" s="3"/>
      <c r="Y28" s="3"/>
      <c r="Z28" s="3"/>
      <c r="AA28" s="3"/>
    </row>
    <row r="29" spans="11:27" x14ac:dyDescent="0.25">
      <c r="K29" s="3"/>
      <c r="L29" s="3"/>
      <c r="M29" s="3"/>
      <c r="N29" s="3"/>
      <c r="O29" s="3"/>
      <c r="P29" s="3"/>
      <c r="Q29" s="3"/>
      <c r="R29" s="3"/>
      <c r="S29" s="3"/>
      <c r="T29" s="3"/>
      <c r="U29" s="3"/>
      <c r="V29" s="3"/>
      <c r="W29" s="3"/>
      <c r="X29" s="3"/>
      <c r="Y29" s="3"/>
      <c r="Z29" s="3"/>
      <c r="AA29" s="3"/>
    </row>
    <row r="30" spans="11:27" x14ac:dyDescent="0.25">
      <c r="K30" s="3"/>
      <c r="L30" s="3"/>
      <c r="M30" s="3"/>
      <c r="N30" s="3"/>
      <c r="O30" s="3"/>
      <c r="P30" s="3"/>
      <c r="Q30" s="3"/>
      <c r="R30" s="3"/>
      <c r="S30" s="3"/>
      <c r="T30" s="3"/>
      <c r="U30" s="3"/>
      <c r="V30" s="3"/>
      <c r="W30" s="3"/>
      <c r="X30" s="3"/>
      <c r="Y30" s="3"/>
      <c r="Z30" s="3"/>
      <c r="AA30" s="3"/>
    </row>
    <row r="31" spans="11:27" x14ac:dyDescent="0.25">
      <c r="K31" s="3"/>
      <c r="L31" s="3"/>
      <c r="M31" s="3"/>
      <c r="N31" s="3"/>
      <c r="O31" s="3"/>
      <c r="P31" s="3"/>
      <c r="Q31" s="3"/>
      <c r="R31" s="3"/>
      <c r="S31" s="3"/>
      <c r="T31" s="3"/>
      <c r="U31" s="3"/>
      <c r="V31" s="3"/>
      <c r="W31" s="3"/>
      <c r="X31" s="3"/>
      <c r="Y31" s="3"/>
      <c r="Z31" s="3"/>
      <c r="AA31" s="3"/>
    </row>
    <row r="32" spans="11:27" x14ac:dyDescent="0.25">
      <c r="K32" s="3"/>
      <c r="L32" s="3"/>
      <c r="M32" s="3"/>
      <c r="N32" s="3"/>
      <c r="O32" s="3"/>
      <c r="P32" s="3"/>
      <c r="Q32" s="3"/>
      <c r="R32" s="3"/>
      <c r="S32" s="3"/>
      <c r="T32" s="3"/>
      <c r="U32" s="3"/>
      <c r="V32" s="3"/>
      <c r="W32" s="3"/>
      <c r="X32" s="3"/>
      <c r="Y32" s="3"/>
      <c r="Z32" s="3"/>
      <c r="AA32" s="3"/>
    </row>
    <row r="33" spans="11:27" x14ac:dyDescent="0.25">
      <c r="K33" s="3"/>
      <c r="L33" s="3"/>
      <c r="M33" s="3"/>
      <c r="N33" s="3"/>
      <c r="O33" s="3"/>
      <c r="P33" s="3"/>
      <c r="Q33" s="3"/>
      <c r="R33" s="3"/>
      <c r="S33" s="3"/>
      <c r="T33" s="3"/>
      <c r="U33" s="3"/>
      <c r="V33" s="3"/>
      <c r="W33" s="3"/>
      <c r="X33" s="3"/>
      <c r="Y33" s="3"/>
      <c r="Z33" s="3"/>
      <c r="AA33" s="3"/>
    </row>
    <row r="34" spans="11:27" x14ac:dyDescent="0.25">
      <c r="K34" s="3"/>
      <c r="L34" s="3"/>
      <c r="M34" s="3"/>
      <c r="N34" s="3"/>
      <c r="O34" s="3"/>
      <c r="P34" s="3"/>
      <c r="Q34" s="3"/>
      <c r="R34" s="3"/>
      <c r="S34" s="3"/>
      <c r="T34" s="3"/>
      <c r="U34" s="3"/>
      <c r="V34" s="3"/>
      <c r="W34" s="3"/>
      <c r="X34" s="3"/>
      <c r="Y34" s="3"/>
      <c r="Z34" s="3"/>
      <c r="AA34" s="3"/>
    </row>
    <row r="35" spans="11:27" x14ac:dyDescent="0.25">
      <c r="K35" s="3"/>
      <c r="L35" s="3"/>
      <c r="M35" s="3"/>
      <c r="N35" s="3"/>
      <c r="O35" s="3"/>
      <c r="P35" s="3"/>
      <c r="Q35" s="3"/>
      <c r="R35" s="3"/>
      <c r="S35" s="3"/>
      <c r="T35" s="3"/>
      <c r="U35" s="3"/>
      <c r="V35" s="3"/>
      <c r="W35" s="3"/>
      <c r="X35" s="3"/>
      <c r="Y35" s="3"/>
      <c r="Z35" s="3"/>
      <c r="AA35" s="3"/>
    </row>
    <row r="36" spans="11:27" x14ac:dyDescent="0.25">
      <c r="K36" s="3"/>
      <c r="L36" s="3"/>
      <c r="M36" s="3"/>
      <c r="N36" s="3"/>
      <c r="O36" s="3"/>
      <c r="P36" s="3"/>
      <c r="Q36" s="3"/>
      <c r="R36" s="3"/>
      <c r="S36" s="3"/>
      <c r="T36" s="3"/>
      <c r="U36" s="3"/>
      <c r="V36" s="3"/>
      <c r="W36" s="3"/>
      <c r="X36" s="3"/>
      <c r="Y36" s="3"/>
      <c r="Z36" s="3"/>
      <c r="AA36" s="3"/>
    </row>
    <row r="37" spans="11:27" x14ac:dyDescent="0.25">
      <c r="K37" s="3"/>
      <c r="L37" s="3"/>
      <c r="M37" s="3"/>
      <c r="N37" s="3"/>
      <c r="O37" s="3"/>
      <c r="P37" s="3"/>
      <c r="Q37" s="3"/>
      <c r="R37" s="3"/>
      <c r="S37" s="3"/>
      <c r="T37" s="3"/>
      <c r="U37" s="3"/>
      <c r="V37" s="3"/>
      <c r="W37" s="3"/>
      <c r="X37" s="3"/>
      <c r="Y37" s="3"/>
      <c r="Z37" s="3"/>
      <c r="AA37" s="3"/>
    </row>
    <row r="38" spans="11:27" x14ac:dyDescent="0.25">
      <c r="K38" s="3"/>
      <c r="L38" s="3"/>
      <c r="M38" s="3"/>
      <c r="N38" s="3"/>
      <c r="O38" s="3"/>
      <c r="P38" s="3"/>
      <c r="Q38" s="3"/>
      <c r="R38" s="3"/>
      <c r="S38" s="3"/>
      <c r="T38" s="3"/>
      <c r="U38" s="3"/>
      <c r="V38" s="3"/>
      <c r="W38" s="3"/>
      <c r="X38" s="3"/>
      <c r="Y38" s="3"/>
      <c r="Z38" s="3"/>
      <c r="AA38" s="3"/>
    </row>
    <row r="39" spans="11:27" x14ac:dyDescent="0.25">
      <c r="K39" s="3"/>
      <c r="L39" s="3"/>
      <c r="M39" s="3"/>
      <c r="N39" s="3"/>
      <c r="O39" s="3"/>
      <c r="P39" s="3"/>
      <c r="Q39" s="3"/>
      <c r="R39" s="3"/>
      <c r="S39" s="3"/>
      <c r="T39" s="3"/>
      <c r="U39" s="3"/>
      <c r="V39" s="3"/>
      <c r="W39" s="3"/>
      <c r="X39" s="3"/>
      <c r="Y39" s="3"/>
      <c r="Z39" s="3"/>
      <c r="AA39" s="3"/>
    </row>
    <row r="40" spans="11:27" x14ac:dyDescent="0.25">
      <c r="K40" s="3"/>
      <c r="L40" s="3"/>
      <c r="M40" s="3"/>
      <c r="N40" s="3"/>
      <c r="O40" s="3"/>
      <c r="P40" s="3"/>
      <c r="Q40" s="3"/>
      <c r="R40" s="3"/>
      <c r="S40" s="3"/>
      <c r="T40" s="3"/>
      <c r="U40" s="3"/>
      <c r="V40" s="3"/>
      <c r="W40" s="3"/>
      <c r="X40" s="3"/>
      <c r="Y40" s="3"/>
      <c r="Z40" s="3"/>
      <c r="AA40" s="3"/>
    </row>
    <row r="41" spans="11:27" x14ac:dyDescent="0.25">
      <c r="K41" s="3"/>
      <c r="L41" s="3"/>
      <c r="M41" s="3"/>
      <c r="N41" s="3"/>
      <c r="O41" s="3"/>
      <c r="P41" s="3"/>
      <c r="Q41" s="3"/>
      <c r="R41" s="3"/>
      <c r="S41" s="3"/>
      <c r="T41" s="3"/>
      <c r="U41" s="3"/>
      <c r="V41" s="3"/>
      <c r="W41" s="3"/>
      <c r="X41" s="3"/>
      <c r="Y41" s="3"/>
      <c r="Z41" s="3"/>
      <c r="AA41" s="3"/>
    </row>
    <row r="42" spans="11:27" x14ac:dyDescent="0.25">
      <c r="K42" s="3"/>
      <c r="L42" s="3"/>
      <c r="M42" s="3"/>
      <c r="N42" s="3"/>
      <c r="O42" s="3"/>
      <c r="P42" s="3"/>
      <c r="Q42" s="3"/>
      <c r="R42" s="3"/>
      <c r="S42" s="3"/>
      <c r="T42" s="3"/>
      <c r="U42" s="3"/>
      <c r="V42" s="3"/>
      <c r="W42" s="3"/>
      <c r="X42" s="3"/>
      <c r="Y42" s="3"/>
      <c r="Z42" s="3"/>
      <c r="AA42" s="3"/>
    </row>
    <row r="43" spans="11:27" x14ac:dyDescent="0.25">
      <c r="K43" s="3"/>
      <c r="L43" s="3"/>
      <c r="M43" s="3"/>
      <c r="N43" s="3"/>
      <c r="O43" s="3"/>
      <c r="P43" s="3"/>
      <c r="Q43" s="3"/>
      <c r="R43" s="3"/>
      <c r="S43" s="3"/>
      <c r="T43" s="3"/>
      <c r="U43" s="3"/>
      <c r="V43" s="3"/>
      <c r="W43" s="3"/>
      <c r="X43" s="3"/>
      <c r="Y43" s="3"/>
      <c r="Z43" s="3"/>
      <c r="AA43" s="3"/>
    </row>
    <row r="44" spans="11:27" x14ac:dyDescent="0.25">
      <c r="K44" s="3"/>
      <c r="L44" s="3"/>
      <c r="M44" s="3"/>
      <c r="N44" s="3"/>
      <c r="O44" s="3"/>
      <c r="P44" s="3"/>
      <c r="Q44" s="3"/>
      <c r="R44" s="3"/>
      <c r="S44" s="3"/>
      <c r="T44" s="3"/>
      <c r="U44" s="3"/>
      <c r="V44" s="3"/>
      <c r="W44" s="3"/>
      <c r="X44" s="3"/>
      <c r="Y44" s="3"/>
      <c r="Z44" s="3"/>
      <c r="AA44" s="3"/>
    </row>
    <row r="45" spans="11:27" x14ac:dyDescent="0.25">
      <c r="K45" s="3"/>
      <c r="L45" s="3"/>
      <c r="M45" s="3"/>
      <c r="N45" s="3"/>
      <c r="O45" s="3"/>
      <c r="P45" s="3"/>
      <c r="Q45" s="3"/>
      <c r="R45" s="3"/>
      <c r="S45" s="3"/>
      <c r="T45" s="3"/>
      <c r="U45" s="3"/>
      <c r="V45" s="3"/>
      <c r="W45" s="3"/>
      <c r="X45" s="3"/>
      <c r="Y45" s="3"/>
      <c r="Z45" s="3"/>
      <c r="AA45" s="3"/>
    </row>
    <row r="46" spans="11:27" x14ac:dyDescent="0.25">
      <c r="K46" s="3"/>
      <c r="L46" s="3"/>
      <c r="M46" s="3"/>
      <c r="N46" s="3"/>
      <c r="O46" s="3"/>
      <c r="P46" s="3"/>
      <c r="Q46" s="3"/>
      <c r="R46" s="3"/>
      <c r="S46" s="3"/>
      <c r="T46" s="3"/>
      <c r="U46" s="3"/>
      <c r="V46" s="3"/>
      <c r="W46" s="3"/>
      <c r="X46" s="3"/>
      <c r="Y46" s="3"/>
      <c r="Z46" s="3"/>
      <c r="AA46" s="3"/>
    </row>
    <row r="47" spans="11:27" x14ac:dyDescent="0.25">
      <c r="K47" s="3"/>
      <c r="L47" s="3"/>
      <c r="M47" s="3"/>
      <c r="N47" s="3"/>
      <c r="O47" s="3"/>
      <c r="P47" s="3"/>
      <c r="Q47" s="3"/>
      <c r="R47" s="3"/>
      <c r="S47" s="3"/>
      <c r="T47" s="3"/>
      <c r="U47" s="3"/>
      <c r="V47" s="3"/>
      <c r="W47" s="3"/>
      <c r="X47" s="3"/>
      <c r="Y47" s="3"/>
      <c r="Z47" s="3"/>
      <c r="AA47" s="3"/>
    </row>
    <row r="48" spans="11:27" x14ac:dyDescent="0.25">
      <c r="K48" s="3"/>
      <c r="L48" s="3"/>
      <c r="M48" s="3"/>
      <c r="N48" s="3"/>
      <c r="O48" s="3"/>
      <c r="P48" s="3"/>
      <c r="Q48" s="3"/>
      <c r="R48" s="3"/>
      <c r="S48" s="3"/>
      <c r="T48" s="3"/>
      <c r="U48" s="3"/>
      <c r="V48" s="3"/>
      <c r="W48" s="3"/>
      <c r="X48" s="3"/>
      <c r="Y48" s="3"/>
      <c r="Z48" s="3"/>
      <c r="AA48" s="3"/>
    </row>
  </sheetData>
  <pageMargins left="0.7" right="0.7" top="0.75" bottom="0.75" header="0.3" footer="0.3"/>
  <pageSetup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F95B-18C6-4D80-B360-45101DF125FE}">
  <dimension ref="H5:S38"/>
  <sheetViews>
    <sheetView zoomScale="90" zoomScaleNormal="90" workbookViewId="0">
      <selection activeCell="E10" sqref="E10"/>
    </sheetView>
  </sheetViews>
  <sheetFormatPr defaultColWidth="8.85546875" defaultRowHeight="15" x14ac:dyDescent="0.25"/>
  <cols>
    <col min="1" max="8" width="8.85546875" style="19"/>
    <col min="9" max="9" width="55.7109375" style="19" customWidth="1"/>
    <col min="10" max="10" width="14.5703125" style="19" customWidth="1"/>
    <col min="11" max="11" width="5.140625" style="19" customWidth="1"/>
    <col min="12" max="12" width="14.42578125" style="19" customWidth="1"/>
    <col min="13" max="16384" width="8.85546875" style="19"/>
  </cols>
  <sheetData>
    <row r="5" spans="8:14" x14ac:dyDescent="0.25">
      <c r="H5" s="107" t="s">
        <v>2</v>
      </c>
      <c r="I5" s="107"/>
      <c r="J5" s="107"/>
      <c r="K5" s="18"/>
      <c r="L5" s="18"/>
      <c r="M5" s="18"/>
    </row>
    <row r="6" spans="8:14" x14ac:dyDescent="0.25">
      <c r="H6" s="107"/>
      <c r="I6" s="107"/>
      <c r="J6" s="107"/>
      <c r="K6" s="18"/>
      <c r="L6" s="18"/>
      <c r="M6" s="18"/>
    </row>
    <row r="7" spans="8:14" x14ac:dyDescent="0.25">
      <c r="H7" s="107"/>
      <c r="I7" s="107"/>
      <c r="J7" s="107"/>
      <c r="K7" s="18"/>
      <c r="L7" s="18"/>
      <c r="M7" s="18"/>
    </row>
    <row r="8" spans="8:14" x14ac:dyDescent="0.25">
      <c r="H8" s="18"/>
      <c r="I8" s="18"/>
      <c r="J8" s="18"/>
      <c r="K8" s="18"/>
      <c r="L8" s="18"/>
      <c r="M8" s="18"/>
    </row>
    <row r="9" spans="8:14" x14ac:dyDescent="0.25">
      <c r="I9" s="108" t="s">
        <v>3</v>
      </c>
      <c r="J9" s="18"/>
      <c r="K9" s="18"/>
      <c r="L9" s="18"/>
      <c r="M9" s="18"/>
    </row>
    <row r="10" spans="8:14" x14ac:dyDescent="0.25">
      <c r="I10" s="108"/>
      <c r="L10" s="18"/>
      <c r="M10" s="18"/>
    </row>
    <row r="11" spans="8:14" x14ac:dyDescent="0.25">
      <c r="I11" s="19" t="s">
        <v>4</v>
      </c>
      <c r="M11" s="18"/>
    </row>
    <row r="12" spans="8:14" ht="15" customHeight="1" x14ac:dyDescent="0.25">
      <c r="I12" s="19" t="s">
        <v>5</v>
      </c>
      <c r="J12" s="109" t="s">
        <v>6</v>
      </c>
    </row>
    <row r="13" spans="8:14" ht="15" customHeight="1" x14ac:dyDescent="0.25">
      <c r="J13" s="110"/>
    </row>
    <row r="14" spans="8:14" ht="23.25" x14ac:dyDescent="0.25">
      <c r="I14" s="20" t="s">
        <v>7</v>
      </c>
      <c r="J14" s="21">
        <v>20</v>
      </c>
    </row>
    <row r="15" spans="8:14" ht="15" customHeight="1" x14ac:dyDescent="0.25">
      <c r="M15" s="111" t="s">
        <v>8</v>
      </c>
      <c r="N15" s="113">
        <f>J14/J17</f>
        <v>0.33333333333333331</v>
      </c>
    </row>
    <row r="16" spans="8:14" ht="15" customHeight="1" x14ac:dyDescent="0.25">
      <c r="J16" s="22">
        <v>45</v>
      </c>
      <c r="M16" s="112"/>
      <c r="N16" s="114"/>
    </row>
    <row r="17" spans="8:19" ht="23.25" x14ac:dyDescent="0.25">
      <c r="I17" s="20" t="s">
        <v>9</v>
      </c>
      <c r="J17" s="21">
        <v>60</v>
      </c>
      <c r="S17" s="23">
        <v>61</v>
      </c>
    </row>
    <row r="19" spans="8:19" x14ac:dyDescent="0.25">
      <c r="J19" s="22">
        <v>60</v>
      </c>
    </row>
    <row r="21" spans="8:19" x14ac:dyDescent="0.25">
      <c r="I21" s="108" t="s">
        <v>10</v>
      </c>
    </row>
    <row r="22" spans="8:19" x14ac:dyDescent="0.25">
      <c r="I22" s="108"/>
    </row>
    <row r="24" spans="8:19" ht="15.75" x14ac:dyDescent="0.25">
      <c r="H24" s="24" t="s">
        <v>11</v>
      </c>
      <c r="I24" s="25" t="s">
        <v>12</v>
      </c>
      <c r="J24" s="26">
        <f>1-(J14/J17)</f>
        <v>0.66666666666666674</v>
      </c>
    </row>
    <row r="25" spans="8:19" ht="15.75" x14ac:dyDescent="0.25">
      <c r="H25" s="27"/>
      <c r="I25" s="28"/>
      <c r="J25" s="29"/>
    </row>
    <row r="26" spans="8:19" ht="15.75" x14ac:dyDescent="0.25">
      <c r="H26" s="24" t="s">
        <v>13</v>
      </c>
      <c r="I26" s="25" t="s">
        <v>14</v>
      </c>
      <c r="J26" s="26">
        <f>(J14^2)/(J17*(J17-J14))</f>
        <v>0.16666666666666666</v>
      </c>
    </row>
    <row r="27" spans="8:19" ht="15.75" x14ac:dyDescent="0.25">
      <c r="H27" s="27"/>
      <c r="I27" s="28"/>
      <c r="J27" s="29"/>
    </row>
    <row r="28" spans="8:19" ht="15.75" x14ac:dyDescent="0.25">
      <c r="H28" s="24" t="s">
        <v>15</v>
      </c>
      <c r="I28" s="25" t="s">
        <v>16</v>
      </c>
      <c r="J28" s="30">
        <f>J26+(J14/J17)</f>
        <v>0.5</v>
      </c>
    </row>
    <row r="29" spans="8:19" ht="15.75" x14ac:dyDescent="0.25">
      <c r="H29" s="27"/>
      <c r="I29" s="28"/>
      <c r="J29" s="29"/>
    </row>
    <row r="30" spans="8:19" ht="15.75" x14ac:dyDescent="0.25">
      <c r="H30" s="24" t="s">
        <v>17</v>
      </c>
      <c r="I30" s="25" t="s">
        <v>18</v>
      </c>
      <c r="J30" s="26">
        <f>J26/J14</f>
        <v>8.3333333333333332E-3</v>
      </c>
    </row>
    <row r="31" spans="8:19" ht="15.75" x14ac:dyDescent="0.25">
      <c r="H31" s="27"/>
      <c r="I31" s="28"/>
      <c r="J31" s="29"/>
      <c r="M31" s="106"/>
      <c r="N31" s="106"/>
      <c r="O31" s="106"/>
    </row>
    <row r="32" spans="8:19" ht="15.75" x14ac:dyDescent="0.25">
      <c r="H32" s="24" t="s">
        <v>19</v>
      </c>
      <c r="I32" s="25" t="s">
        <v>20</v>
      </c>
      <c r="J32" s="26">
        <f>J30+(1/J17)</f>
        <v>2.5000000000000001E-2</v>
      </c>
    </row>
    <row r="33" spans="8:10" ht="15.75" x14ac:dyDescent="0.25">
      <c r="H33" s="27"/>
      <c r="I33" s="28"/>
      <c r="J33" s="29"/>
    </row>
    <row r="34" spans="8:10" ht="15.75" x14ac:dyDescent="0.25">
      <c r="H34" s="24" t="s">
        <v>21</v>
      </c>
      <c r="I34" s="25" t="s">
        <v>22</v>
      </c>
      <c r="J34" s="26">
        <f>J14/J17</f>
        <v>0.33333333333333331</v>
      </c>
    </row>
    <row r="36" spans="8:10" ht="15.75" x14ac:dyDescent="0.25">
      <c r="H36" s="24" t="s">
        <v>23</v>
      </c>
      <c r="I36" s="25" t="s">
        <v>24</v>
      </c>
      <c r="J36" s="26">
        <f>(N15^J38)*J24</f>
        <v>0.66666666666666674</v>
      </c>
    </row>
    <row r="38" spans="8:10" ht="26.25" x14ac:dyDescent="0.25">
      <c r="H38" s="24" t="s">
        <v>25</v>
      </c>
      <c r="J38" s="31">
        <v>0</v>
      </c>
    </row>
  </sheetData>
  <mergeCells count="7">
    <mergeCell ref="M31:O31"/>
    <mergeCell ref="H5:J7"/>
    <mergeCell ref="I9:I10"/>
    <mergeCell ref="J12:J13"/>
    <mergeCell ref="M15:M16"/>
    <mergeCell ref="N15:N16"/>
    <mergeCell ref="I21:I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7751F-AFA3-46E2-A059-201F0E87998C}">
  <dimension ref="D3:W34"/>
  <sheetViews>
    <sheetView zoomScale="90" zoomScaleNormal="90" workbookViewId="0">
      <selection activeCell="L24" sqref="L24"/>
    </sheetView>
  </sheetViews>
  <sheetFormatPr defaultColWidth="8.85546875" defaultRowHeight="15" x14ac:dyDescent="0.25"/>
  <cols>
    <col min="1" max="7" width="8.85546875" style="19"/>
    <col min="8" max="8" width="47.28515625" style="19" customWidth="1"/>
    <col min="9" max="9" width="11" style="19" customWidth="1"/>
    <col min="10" max="11" width="8.85546875" style="19"/>
    <col min="12" max="12" width="11.42578125" style="19" customWidth="1"/>
    <col min="13" max="13" width="4.85546875" style="19" customWidth="1"/>
    <col min="14" max="14" width="4.140625" style="19" customWidth="1"/>
    <col min="15" max="16384" width="8.85546875" style="19"/>
  </cols>
  <sheetData>
    <row r="3" spans="4:23" ht="15" customHeight="1" x14ac:dyDescent="0.25">
      <c r="D3" s="107" t="s">
        <v>66</v>
      </c>
      <c r="E3" s="107"/>
      <c r="F3" s="107"/>
      <c r="G3" s="107"/>
      <c r="H3" s="107"/>
      <c r="I3" s="107"/>
      <c r="J3" s="107"/>
    </row>
    <row r="4" spans="4:23" ht="15" customHeight="1" x14ac:dyDescent="0.25">
      <c r="D4" s="107"/>
      <c r="E4" s="107"/>
      <c r="F4" s="107"/>
      <c r="G4" s="107"/>
      <c r="H4" s="107"/>
      <c r="I4" s="107"/>
      <c r="J4" s="107"/>
    </row>
    <row r="5" spans="4:23" ht="15" customHeight="1" x14ac:dyDescent="0.25">
      <c r="D5" s="107"/>
      <c r="E5" s="107"/>
      <c r="F5" s="107"/>
      <c r="G5" s="107"/>
      <c r="H5" s="107"/>
      <c r="I5" s="107"/>
      <c r="J5" s="107"/>
    </row>
    <row r="6" spans="4:23" x14ac:dyDescent="0.25">
      <c r="H6" s="18"/>
      <c r="I6" s="18"/>
      <c r="J6" s="18"/>
      <c r="K6" s="18"/>
      <c r="L6" s="18"/>
      <c r="M6" s="18"/>
    </row>
    <row r="7" spans="4:23" ht="26.25" customHeight="1" x14ac:dyDescent="0.25">
      <c r="H7" s="33" t="s">
        <v>68</v>
      </c>
      <c r="K7" s="18"/>
      <c r="L7" s="18"/>
      <c r="M7" s="18"/>
      <c r="U7" s="18"/>
      <c r="V7" s="18"/>
      <c r="W7" s="18"/>
    </row>
    <row r="8" spans="4:23" x14ac:dyDescent="0.25">
      <c r="H8" s="34" t="s">
        <v>4</v>
      </c>
      <c r="L8" s="18"/>
      <c r="M8" s="18"/>
      <c r="U8" s="18"/>
      <c r="V8" s="18"/>
      <c r="W8" s="18"/>
    </row>
    <row r="9" spans="4:23" x14ac:dyDescent="0.25">
      <c r="H9" s="34" t="s">
        <v>5</v>
      </c>
      <c r="L9" s="18"/>
      <c r="M9" s="18"/>
      <c r="U9" s="18"/>
      <c r="V9" s="18"/>
      <c r="W9" s="18"/>
    </row>
    <row r="10" spans="4:23" x14ac:dyDescent="0.25">
      <c r="S10" s="18"/>
      <c r="T10" s="18"/>
      <c r="U10" s="18"/>
      <c r="V10" s="18"/>
      <c r="W10" s="18"/>
    </row>
    <row r="11" spans="4:23" ht="23.25" x14ac:dyDescent="0.25">
      <c r="H11" s="35" t="s">
        <v>27</v>
      </c>
      <c r="J11" s="103">
        <v>2</v>
      </c>
      <c r="L11" s="18"/>
      <c r="O11" s="82" t="s">
        <v>49</v>
      </c>
      <c r="P11" s="37" t="s">
        <v>29</v>
      </c>
      <c r="V11" s="18"/>
      <c r="W11" s="18"/>
    </row>
    <row r="12" spans="4:23" x14ac:dyDescent="0.25">
      <c r="H12" s="34"/>
      <c r="I12" s="22">
        <v>2</v>
      </c>
      <c r="J12" s="38" t="s">
        <v>71</v>
      </c>
      <c r="L12" s="18"/>
      <c r="M12" s="40"/>
      <c r="O12" s="41">
        <v>0.15</v>
      </c>
      <c r="P12" s="42">
        <v>0.86050000000000004</v>
      </c>
      <c r="W12" s="18"/>
    </row>
    <row r="13" spans="4:23" x14ac:dyDescent="0.25">
      <c r="H13" s="35" t="s">
        <v>32</v>
      </c>
      <c r="J13" s="43"/>
      <c r="L13" s="18"/>
      <c r="M13" s="45"/>
      <c r="O13" s="41">
        <v>0.2</v>
      </c>
      <c r="P13" s="42">
        <v>0.81820000000000004</v>
      </c>
    </row>
    <row r="14" spans="4:23" x14ac:dyDescent="0.25">
      <c r="H14" s="34"/>
      <c r="I14" s="22">
        <v>5</v>
      </c>
      <c r="J14" s="46" t="s">
        <v>71</v>
      </c>
      <c r="K14" s="47" t="s">
        <v>33</v>
      </c>
      <c r="L14" s="48" t="e">
        <f>J13/J15</f>
        <v>#DIV/0!</v>
      </c>
      <c r="N14" s="50"/>
      <c r="O14" s="41">
        <v>0.25</v>
      </c>
      <c r="P14" s="42">
        <v>0.77780000000000005</v>
      </c>
    </row>
    <row r="15" spans="4:23" x14ac:dyDescent="0.25">
      <c r="H15" s="35" t="s">
        <v>34</v>
      </c>
      <c r="J15" s="43"/>
      <c r="L15" s="18"/>
      <c r="O15" s="41">
        <v>0.3</v>
      </c>
      <c r="P15" s="42">
        <v>0.73909999999999998</v>
      </c>
    </row>
    <row r="16" spans="4:23" ht="18" x14ac:dyDescent="0.25">
      <c r="I16" s="22">
        <v>8</v>
      </c>
      <c r="O16" s="41">
        <v>0.35</v>
      </c>
      <c r="P16" s="42">
        <v>0.70209999999999995</v>
      </c>
      <c r="T16" s="22"/>
      <c r="W16" s="52"/>
    </row>
    <row r="17" spans="7:23" x14ac:dyDescent="0.25">
      <c r="O17" s="41">
        <v>0.4</v>
      </c>
      <c r="P17" s="42">
        <v>0.66669999999999996</v>
      </c>
    </row>
    <row r="18" spans="7:23" ht="24.75" customHeight="1" x14ac:dyDescent="0.25">
      <c r="H18" s="119" t="s">
        <v>10</v>
      </c>
      <c r="I18" s="119"/>
      <c r="O18" s="41">
        <v>0.45</v>
      </c>
      <c r="P18" s="42">
        <v>0.63270000000000004</v>
      </c>
    </row>
    <row r="19" spans="7:23" x14ac:dyDescent="0.25">
      <c r="O19" s="41">
        <v>0.5</v>
      </c>
      <c r="P19" s="53">
        <v>0.6</v>
      </c>
      <c r="T19" s="22"/>
    </row>
    <row r="20" spans="7:23" ht="18" x14ac:dyDescent="0.25">
      <c r="G20" s="54" t="s">
        <v>11</v>
      </c>
      <c r="H20" s="118" t="s">
        <v>35</v>
      </c>
      <c r="I20" s="118"/>
      <c r="J20" s="55"/>
      <c r="O20" s="41">
        <v>0.55000000000000004</v>
      </c>
      <c r="P20" s="42">
        <v>0.56859999999999999</v>
      </c>
      <c r="W20" s="56"/>
    </row>
    <row r="21" spans="7:23" ht="15.75" x14ac:dyDescent="0.25">
      <c r="G21" s="57"/>
      <c r="H21" s="58"/>
      <c r="I21" s="18"/>
      <c r="J21" s="59"/>
      <c r="O21" s="41">
        <v>0.6</v>
      </c>
      <c r="P21" s="42">
        <v>0.53849999999999998</v>
      </c>
    </row>
    <row r="22" spans="7:23" ht="15.75" x14ac:dyDescent="0.25">
      <c r="G22" s="54" t="s">
        <v>36</v>
      </c>
      <c r="H22" s="118" t="s">
        <v>14</v>
      </c>
      <c r="I22" s="118"/>
      <c r="J22" s="60" t="e">
        <f>(((L13)/L15)^J11)*(L13*L15)/(FACT(J11-1)*((J11*L15-L13)^2))*J20</f>
        <v>#DIV/0!</v>
      </c>
      <c r="O22" s="41">
        <v>0.65</v>
      </c>
      <c r="P22" s="42">
        <v>0.50939999999999996</v>
      </c>
    </row>
    <row r="23" spans="7:23" ht="15.75" x14ac:dyDescent="0.25">
      <c r="G23" s="57"/>
      <c r="H23" s="58"/>
      <c r="I23" s="18"/>
      <c r="J23" s="61"/>
      <c r="O23" s="41">
        <v>0.7</v>
      </c>
      <c r="P23" s="42">
        <v>0.48149999999999998</v>
      </c>
    </row>
    <row r="24" spans="7:23" ht="15.75" x14ac:dyDescent="0.25">
      <c r="G24" s="54" t="s">
        <v>15</v>
      </c>
      <c r="H24" s="118" t="s">
        <v>16</v>
      </c>
      <c r="I24" s="118"/>
      <c r="J24" s="60" t="e">
        <f>J22+(L13/L15)</f>
        <v>#DIV/0!</v>
      </c>
      <c r="O24" s="99">
        <v>0.75</v>
      </c>
      <c r="P24" s="100">
        <v>0.45450000000000002</v>
      </c>
    </row>
    <row r="25" spans="7:23" ht="15.75" x14ac:dyDescent="0.25">
      <c r="G25" s="57"/>
      <c r="H25" s="58"/>
      <c r="I25" s="18"/>
      <c r="J25" s="61"/>
      <c r="O25" s="41">
        <v>0.8</v>
      </c>
      <c r="P25" s="42">
        <v>0.42859999999999998</v>
      </c>
    </row>
    <row r="26" spans="7:23" ht="15.75" x14ac:dyDescent="0.25">
      <c r="G26" s="54" t="s">
        <v>17</v>
      </c>
      <c r="H26" s="118" t="s">
        <v>18</v>
      </c>
      <c r="I26" s="118"/>
      <c r="J26" s="65" t="e">
        <f>J22/L13</f>
        <v>#DIV/0!</v>
      </c>
      <c r="K26" s="116"/>
      <c r="L26" s="117"/>
      <c r="M26" s="18"/>
      <c r="O26" s="41">
        <v>0.85</v>
      </c>
      <c r="P26" s="42">
        <v>0.40350000000000003</v>
      </c>
    </row>
    <row r="27" spans="7:23" ht="15.75" x14ac:dyDescent="0.25">
      <c r="G27" s="57"/>
      <c r="H27" s="58"/>
      <c r="I27" s="18"/>
      <c r="J27" s="61"/>
      <c r="O27" s="41">
        <v>0.9</v>
      </c>
      <c r="P27" s="42">
        <v>0.37930000000000003</v>
      </c>
    </row>
    <row r="28" spans="7:23" ht="15.75" x14ac:dyDescent="0.25">
      <c r="G28" s="54" t="s">
        <v>19</v>
      </c>
      <c r="H28" s="118" t="s">
        <v>20</v>
      </c>
      <c r="I28" s="118"/>
      <c r="J28" s="65" t="e">
        <f>J26+1/L15</f>
        <v>#DIV/0!</v>
      </c>
      <c r="K28" s="116"/>
      <c r="L28" s="117"/>
      <c r="M28" s="18"/>
      <c r="O28" s="41">
        <v>0.95</v>
      </c>
      <c r="P28" s="42">
        <v>0.35589999999999999</v>
      </c>
    </row>
    <row r="29" spans="7:23" ht="15.75" x14ac:dyDescent="0.25">
      <c r="G29" s="57"/>
      <c r="H29" s="58"/>
      <c r="I29" s="18"/>
      <c r="J29" s="61"/>
      <c r="O29" s="41">
        <v>1</v>
      </c>
      <c r="P29" s="42">
        <v>0.33329999999999999</v>
      </c>
    </row>
    <row r="30" spans="7:23" ht="15.75" x14ac:dyDescent="0.25">
      <c r="G30" s="54" t="s">
        <v>21</v>
      </c>
      <c r="H30" s="118" t="s">
        <v>38</v>
      </c>
      <c r="I30" s="118"/>
      <c r="J30" s="60" t="e">
        <f>(((1/FACT(J11))*(L13/L15)^J11)*((J11*L15)/((J11*L15-L13)))*J20)</f>
        <v>#DIV/0!</v>
      </c>
      <c r="O30" s="41">
        <v>1.2</v>
      </c>
      <c r="P30" s="53">
        <v>0.25</v>
      </c>
    </row>
    <row r="31" spans="7:23" ht="15.75" x14ac:dyDescent="0.25">
      <c r="J31" s="66"/>
      <c r="O31" s="41">
        <v>1.4</v>
      </c>
      <c r="P31" s="42">
        <v>0.17649999999999999</v>
      </c>
    </row>
    <row r="32" spans="7:23" ht="15.75" x14ac:dyDescent="0.25">
      <c r="G32" s="54" t="s">
        <v>23</v>
      </c>
      <c r="H32" s="118" t="s">
        <v>39</v>
      </c>
      <c r="I32" s="118"/>
      <c r="J32" s="60" t="e">
        <f>(((J13/J15)^J34))/(FACT(2)*2^(J34-2))*J20</f>
        <v>#DIV/0!</v>
      </c>
      <c r="O32" s="41">
        <v>1.6</v>
      </c>
      <c r="P32" s="42">
        <v>0.1111</v>
      </c>
    </row>
    <row r="33" spans="7:16" x14ac:dyDescent="0.25">
      <c r="O33" s="41">
        <v>1.8</v>
      </c>
      <c r="P33" s="42">
        <v>5.2600000000000001E-2</v>
      </c>
    </row>
    <row r="34" spans="7:16" ht="23.25" x14ac:dyDescent="0.25">
      <c r="G34" s="54" t="s">
        <v>25</v>
      </c>
      <c r="H34" s="67" t="s">
        <v>40</v>
      </c>
      <c r="J34" s="68"/>
    </row>
  </sheetData>
  <mergeCells count="11">
    <mergeCell ref="H18:I18"/>
    <mergeCell ref="H20:I20"/>
    <mergeCell ref="H22:I22"/>
    <mergeCell ref="H24:I24"/>
    <mergeCell ref="D3:J5"/>
    <mergeCell ref="K26:L26"/>
    <mergeCell ref="H28:I28"/>
    <mergeCell ref="K28:L28"/>
    <mergeCell ref="H30:I30"/>
    <mergeCell ref="H32:I32"/>
    <mergeCell ref="H26:I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FF1E0-B053-41F9-9B42-79A0657BF441}">
  <dimension ref="E3:W36"/>
  <sheetViews>
    <sheetView topLeftCell="A18" zoomScale="90" zoomScaleNormal="90" workbookViewId="0">
      <selection activeCell="L47" sqref="L47"/>
    </sheetView>
  </sheetViews>
  <sheetFormatPr defaultColWidth="8.85546875" defaultRowHeight="15" x14ac:dyDescent="0.25"/>
  <cols>
    <col min="1" max="7" width="8.85546875" style="19"/>
    <col min="8" max="8" width="47.28515625" style="19" customWidth="1"/>
    <col min="9" max="9" width="11" style="19" customWidth="1"/>
    <col min="10" max="11" width="8.85546875" style="19"/>
    <col min="12" max="12" width="11.42578125" style="19" customWidth="1"/>
    <col min="13" max="13" width="4.85546875" style="19" customWidth="1"/>
    <col min="14" max="14" width="4.140625" style="19" customWidth="1"/>
    <col min="15" max="16384" width="8.85546875" style="19"/>
  </cols>
  <sheetData>
    <row r="3" spans="5:23" x14ac:dyDescent="0.25">
      <c r="E3" s="32"/>
      <c r="G3" s="107" t="s">
        <v>26</v>
      </c>
      <c r="H3" s="107"/>
      <c r="I3" s="107"/>
      <c r="J3" s="107"/>
    </row>
    <row r="4" spans="5:23" x14ac:dyDescent="0.25">
      <c r="G4" s="107"/>
      <c r="H4" s="107"/>
      <c r="I4" s="107"/>
      <c r="J4" s="107"/>
    </row>
    <row r="5" spans="5:23" x14ac:dyDescent="0.25">
      <c r="G5" s="107"/>
      <c r="H5" s="107"/>
      <c r="I5" s="107"/>
      <c r="J5" s="107"/>
    </row>
    <row r="6" spans="5:23" x14ac:dyDescent="0.25">
      <c r="H6" s="18"/>
      <c r="I6" s="18"/>
      <c r="J6" s="18"/>
      <c r="K6" s="18"/>
      <c r="L6" s="18"/>
      <c r="M6" s="18"/>
    </row>
    <row r="7" spans="5:23" ht="18" x14ac:dyDescent="0.25">
      <c r="H7" s="33" t="s">
        <v>3</v>
      </c>
      <c r="K7" s="18"/>
      <c r="L7" s="18"/>
      <c r="M7" s="18"/>
      <c r="U7" s="18"/>
      <c r="V7" s="18"/>
      <c r="W7" s="18"/>
    </row>
    <row r="8" spans="5:23" x14ac:dyDescent="0.25">
      <c r="H8" s="34" t="s">
        <v>4</v>
      </c>
      <c r="L8" s="18"/>
      <c r="M8" s="18"/>
      <c r="U8" s="18"/>
      <c r="V8" s="18"/>
      <c r="W8" s="18"/>
    </row>
    <row r="9" spans="5:23" x14ac:dyDescent="0.25">
      <c r="H9" s="34" t="s">
        <v>5</v>
      </c>
      <c r="L9" s="18"/>
      <c r="M9" s="18"/>
      <c r="U9" s="18"/>
      <c r="V9" s="18"/>
      <c r="W9" s="18"/>
    </row>
    <row r="10" spans="5:23" x14ac:dyDescent="0.25">
      <c r="J10" s="120">
        <v>2</v>
      </c>
      <c r="S10" s="18"/>
      <c r="T10" s="18"/>
      <c r="U10" s="18"/>
      <c r="V10" s="18"/>
      <c r="W10" s="18"/>
    </row>
    <row r="11" spans="5:23" x14ac:dyDescent="0.25">
      <c r="H11" s="35" t="s">
        <v>27</v>
      </c>
      <c r="J11" s="120"/>
      <c r="O11" s="36" t="s">
        <v>28</v>
      </c>
      <c r="P11" s="37" t="s">
        <v>29</v>
      </c>
      <c r="V11" s="18"/>
      <c r="W11" s="18"/>
    </row>
    <row r="12" spans="5:23" x14ac:dyDescent="0.25">
      <c r="H12" s="34"/>
      <c r="I12" s="22">
        <v>2</v>
      </c>
      <c r="J12" s="38" t="s">
        <v>30</v>
      </c>
      <c r="L12" s="39" t="s">
        <v>31</v>
      </c>
      <c r="M12" s="40"/>
      <c r="O12" s="41">
        <v>0.15</v>
      </c>
      <c r="P12" s="42">
        <v>0.86050000000000004</v>
      </c>
      <c r="W12" s="18"/>
    </row>
    <row r="13" spans="5:23" x14ac:dyDescent="0.25">
      <c r="H13" s="35" t="s">
        <v>32</v>
      </c>
      <c r="J13" s="43">
        <v>16</v>
      </c>
      <c r="L13" s="44">
        <f>J13/60</f>
        <v>0.26666666666666666</v>
      </c>
      <c r="M13" s="45"/>
      <c r="O13" s="41">
        <v>0.2</v>
      </c>
      <c r="P13" s="42">
        <v>0.81820000000000004</v>
      </c>
    </row>
    <row r="14" spans="5:23" x14ac:dyDescent="0.25">
      <c r="H14" s="34"/>
      <c r="I14" s="22">
        <v>5</v>
      </c>
      <c r="J14" s="46" t="s">
        <v>30</v>
      </c>
      <c r="K14" s="47" t="s">
        <v>33</v>
      </c>
      <c r="L14" s="48">
        <f>J13/J15</f>
        <v>0.8</v>
      </c>
      <c r="M14" s="49"/>
      <c r="N14" s="50"/>
      <c r="O14" s="41">
        <v>0.25</v>
      </c>
      <c r="P14" s="42">
        <v>0.77780000000000005</v>
      </c>
    </row>
    <row r="15" spans="5:23" x14ac:dyDescent="0.25">
      <c r="H15" s="35" t="s">
        <v>34</v>
      </c>
      <c r="J15" s="43">
        <v>20</v>
      </c>
      <c r="L15" s="51">
        <f>J15/60</f>
        <v>0.33333333333333331</v>
      </c>
      <c r="M15" s="45"/>
      <c r="O15" s="41">
        <v>0.3</v>
      </c>
      <c r="P15" s="42">
        <v>0.73909999999999998</v>
      </c>
    </row>
    <row r="16" spans="5:23" ht="18" x14ac:dyDescent="0.25">
      <c r="I16" s="22">
        <v>8</v>
      </c>
      <c r="O16" s="41">
        <v>0.35</v>
      </c>
      <c r="P16" s="42">
        <v>0.70209999999999995</v>
      </c>
      <c r="T16" s="22"/>
      <c r="W16" s="52"/>
    </row>
    <row r="17" spans="7:23" x14ac:dyDescent="0.25">
      <c r="O17" s="41">
        <v>0.4</v>
      </c>
      <c r="P17" s="42">
        <v>0.66669999999999996</v>
      </c>
    </row>
    <row r="18" spans="7:23" ht="18" x14ac:dyDescent="0.25">
      <c r="H18" s="121" t="s">
        <v>10</v>
      </c>
      <c r="I18" s="121"/>
      <c r="O18" s="41">
        <v>0.45</v>
      </c>
      <c r="P18" s="42">
        <v>0.63270000000000004</v>
      </c>
    </row>
    <row r="19" spans="7:23" x14ac:dyDescent="0.25">
      <c r="O19" s="41">
        <v>0.5</v>
      </c>
      <c r="P19" s="53">
        <v>0.6</v>
      </c>
      <c r="T19" s="22"/>
    </row>
    <row r="20" spans="7:23" ht="18" x14ac:dyDescent="0.25">
      <c r="G20" s="54" t="s">
        <v>11</v>
      </c>
      <c r="H20" s="118" t="s">
        <v>35</v>
      </c>
      <c r="I20" s="118"/>
      <c r="J20" s="55">
        <v>0.45450000000000002</v>
      </c>
      <c r="O20" s="41">
        <v>0.55000000000000004</v>
      </c>
      <c r="P20" s="42">
        <v>0.56859999999999999</v>
      </c>
      <c r="W20" s="56"/>
    </row>
    <row r="21" spans="7:23" ht="15.75" x14ac:dyDescent="0.25">
      <c r="G21" s="57"/>
      <c r="H21" s="58"/>
      <c r="I21" s="18"/>
      <c r="J21" s="59"/>
      <c r="O21" s="41">
        <v>0.6</v>
      </c>
      <c r="P21" s="42">
        <v>0.53849999999999998</v>
      </c>
    </row>
    <row r="22" spans="7:23" ht="15.75" x14ac:dyDescent="0.25">
      <c r="G22" s="54" t="s">
        <v>36</v>
      </c>
      <c r="H22" s="118" t="s">
        <v>14</v>
      </c>
      <c r="I22" s="118"/>
      <c r="J22" s="60">
        <f>(((L13)/L15)^J10)*(L13*L15)/(FACT(J10-1)*((J10*L15-L13)^2))*J20</f>
        <v>0.16160000000000005</v>
      </c>
      <c r="O22" s="41">
        <v>0.65</v>
      </c>
      <c r="P22" s="42">
        <v>0.50939999999999996</v>
      </c>
    </row>
    <row r="23" spans="7:23" ht="15.75" x14ac:dyDescent="0.25">
      <c r="G23" s="57"/>
      <c r="H23" s="58"/>
      <c r="I23" s="18"/>
      <c r="J23" s="61"/>
      <c r="O23" s="41">
        <v>0.7</v>
      </c>
      <c r="P23" s="42">
        <v>0.48149999999999998</v>
      </c>
    </row>
    <row r="24" spans="7:23" ht="15.75" x14ac:dyDescent="0.25">
      <c r="G24" s="54" t="s">
        <v>15</v>
      </c>
      <c r="H24" s="118" t="s">
        <v>16</v>
      </c>
      <c r="I24" s="118"/>
      <c r="J24" s="62">
        <f>J22+(L13/L15)</f>
        <v>0.96160000000000012</v>
      </c>
      <c r="O24" s="63">
        <v>0.75</v>
      </c>
      <c r="P24" s="64">
        <v>0.45450000000000002</v>
      </c>
    </row>
    <row r="25" spans="7:23" ht="15.75" x14ac:dyDescent="0.25">
      <c r="G25" s="57"/>
      <c r="H25" s="58"/>
      <c r="I25" s="18"/>
      <c r="J25" s="61"/>
      <c r="O25" s="41">
        <v>0.8</v>
      </c>
      <c r="P25" s="42">
        <v>0.42859999999999998</v>
      </c>
    </row>
    <row r="26" spans="7:23" ht="15.75" x14ac:dyDescent="0.25">
      <c r="G26" s="54" t="s">
        <v>17</v>
      </c>
      <c r="H26" s="118" t="s">
        <v>18</v>
      </c>
      <c r="I26" s="118"/>
      <c r="J26" s="65">
        <f>J22/L13</f>
        <v>0.60600000000000021</v>
      </c>
      <c r="K26" s="116" t="s">
        <v>37</v>
      </c>
      <c r="L26" s="117"/>
      <c r="M26" s="18"/>
      <c r="O26" s="41">
        <v>0.85</v>
      </c>
      <c r="P26" s="42">
        <v>0.40350000000000003</v>
      </c>
    </row>
    <row r="27" spans="7:23" ht="15.75" x14ac:dyDescent="0.25">
      <c r="G27" s="57"/>
      <c r="H27" s="58"/>
      <c r="I27" s="18"/>
      <c r="J27" s="61"/>
      <c r="O27" s="41">
        <v>0.9</v>
      </c>
      <c r="P27" s="42">
        <v>0.37930000000000003</v>
      </c>
    </row>
    <row r="28" spans="7:23" ht="15.75" x14ac:dyDescent="0.25">
      <c r="G28" s="54" t="s">
        <v>19</v>
      </c>
      <c r="H28" s="118" t="s">
        <v>20</v>
      </c>
      <c r="I28" s="118"/>
      <c r="J28" s="65">
        <f>J26+1/L15</f>
        <v>3.6060000000000003</v>
      </c>
      <c r="K28" s="116" t="s">
        <v>37</v>
      </c>
      <c r="L28" s="117"/>
      <c r="M28" s="18"/>
      <c r="O28" s="41">
        <v>0.95</v>
      </c>
      <c r="P28" s="42">
        <v>0.35589999999999999</v>
      </c>
    </row>
    <row r="29" spans="7:23" ht="15.75" x14ac:dyDescent="0.25">
      <c r="G29" s="57"/>
      <c r="H29" s="58"/>
      <c r="I29" s="18"/>
      <c r="J29" s="61"/>
      <c r="O29" s="41">
        <v>1</v>
      </c>
      <c r="P29" s="42">
        <v>0.33329999999999999</v>
      </c>
    </row>
    <row r="30" spans="7:23" ht="15.75" x14ac:dyDescent="0.25">
      <c r="G30" s="54" t="s">
        <v>21</v>
      </c>
      <c r="H30" s="118" t="s">
        <v>38</v>
      </c>
      <c r="I30" s="118"/>
      <c r="J30" s="60">
        <f>(((1/FACT(J10))*(L13/L15)^J10)*((J10*L15)/((J10*L15-L13)))*J20)</f>
        <v>0.24240000000000006</v>
      </c>
      <c r="O30" s="41">
        <v>1.2</v>
      </c>
      <c r="P30" s="53">
        <v>0.25</v>
      </c>
    </row>
    <row r="31" spans="7:23" ht="15.75" x14ac:dyDescent="0.25">
      <c r="J31" s="66"/>
      <c r="O31" s="41">
        <v>1.4</v>
      </c>
      <c r="P31" s="42">
        <v>0.17649999999999999</v>
      </c>
    </row>
    <row r="32" spans="7:23" ht="15.75" x14ac:dyDescent="0.25">
      <c r="G32" s="54" t="s">
        <v>23</v>
      </c>
      <c r="H32" s="118" t="s">
        <v>39</v>
      </c>
      <c r="I32" s="118"/>
      <c r="J32" s="60">
        <f>(((J13/J15)^J34))/(FACT(2)*2^(J34-2))*J20</f>
        <v>0.36360000000000003</v>
      </c>
      <c r="O32" s="41">
        <v>1.6</v>
      </c>
      <c r="P32" s="42">
        <v>0.1111</v>
      </c>
    </row>
    <row r="33" spans="7:16" x14ac:dyDescent="0.25">
      <c r="O33" s="41">
        <v>1.8</v>
      </c>
      <c r="P33" s="42">
        <v>5.2600000000000001E-2</v>
      </c>
    </row>
    <row r="34" spans="7:16" ht="23.25" x14ac:dyDescent="0.25">
      <c r="G34" s="54" t="s">
        <v>25</v>
      </c>
      <c r="H34" s="67" t="s">
        <v>40</v>
      </c>
      <c r="J34" s="68">
        <v>1</v>
      </c>
    </row>
    <row r="36" spans="7:16" ht="23.25" x14ac:dyDescent="0.25">
      <c r="G36" s="83" t="s">
        <v>54</v>
      </c>
      <c r="H36" s="67" t="s">
        <v>55</v>
      </c>
      <c r="J36" s="84">
        <f>J13/(J10*J15)</f>
        <v>0.4</v>
      </c>
    </row>
  </sheetData>
  <mergeCells count="12">
    <mergeCell ref="H24:I24"/>
    <mergeCell ref="H26:I26"/>
    <mergeCell ref="J10:J11"/>
    <mergeCell ref="G3:J5"/>
    <mergeCell ref="H18:I18"/>
    <mergeCell ref="H20:I20"/>
    <mergeCell ref="H22:I22"/>
    <mergeCell ref="K26:L26"/>
    <mergeCell ref="H28:I28"/>
    <mergeCell ref="K28:L28"/>
    <mergeCell ref="H30:I30"/>
    <mergeCell ref="H32:I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7E1A7-8662-4B17-AE93-F287E24A9E5D}">
  <dimension ref="D3:W34"/>
  <sheetViews>
    <sheetView zoomScale="90" zoomScaleNormal="90" workbookViewId="0">
      <selection activeCell="L21" sqref="L21"/>
    </sheetView>
  </sheetViews>
  <sheetFormatPr defaultColWidth="8.85546875" defaultRowHeight="15" x14ac:dyDescent="0.25"/>
  <cols>
    <col min="1" max="7" width="8.85546875" style="19"/>
    <col min="8" max="8" width="47.28515625" style="19" customWidth="1"/>
    <col min="9" max="9" width="11" style="19" customWidth="1"/>
    <col min="10" max="11" width="8.85546875" style="19"/>
    <col min="12" max="12" width="11.42578125" style="19" customWidth="1"/>
    <col min="13" max="13" width="4.85546875" style="19" customWidth="1"/>
    <col min="14" max="14" width="4.140625" style="19" customWidth="1"/>
    <col min="15" max="16384" width="8.85546875" style="19"/>
  </cols>
  <sheetData>
    <row r="3" spans="4:23" ht="15" customHeight="1" x14ac:dyDescent="0.25">
      <c r="D3" s="107" t="s">
        <v>65</v>
      </c>
      <c r="E3" s="107"/>
      <c r="F3" s="107"/>
      <c r="G3" s="107"/>
      <c r="H3" s="107"/>
      <c r="I3" s="107"/>
      <c r="J3" s="107"/>
    </row>
    <row r="4" spans="4:23" ht="15" customHeight="1" x14ac:dyDescent="0.25">
      <c r="D4" s="107"/>
      <c r="E4" s="107"/>
      <c r="F4" s="107"/>
      <c r="G4" s="107"/>
      <c r="H4" s="107"/>
      <c r="I4" s="107"/>
      <c r="J4" s="107"/>
    </row>
    <row r="5" spans="4:23" ht="15" customHeight="1" x14ac:dyDescent="0.25">
      <c r="D5" s="107"/>
      <c r="E5" s="107"/>
      <c r="F5" s="107"/>
      <c r="G5" s="107"/>
      <c r="H5" s="107"/>
      <c r="I5" s="107"/>
      <c r="J5" s="107"/>
    </row>
    <row r="6" spans="4:23" x14ac:dyDescent="0.25">
      <c r="H6" s="18"/>
      <c r="I6" s="18"/>
      <c r="J6" s="18"/>
      <c r="K6" s="18"/>
      <c r="L6" s="18"/>
      <c r="M6" s="18"/>
    </row>
    <row r="7" spans="4:23" ht="18" x14ac:dyDescent="0.25">
      <c r="H7" s="33" t="s">
        <v>68</v>
      </c>
      <c r="K7" s="18"/>
      <c r="L7" s="18"/>
      <c r="M7" s="18"/>
      <c r="U7" s="18"/>
      <c r="V7" s="18"/>
      <c r="W7" s="18"/>
    </row>
    <row r="8" spans="4:23" x14ac:dyDescent="0.25">
      <c r="H8" s="34" t="s">
        <v>4</v>
      </c>
      <c r="L8" s="18"/>
      <c r="M8" s="18"/>
      <c r="U8" s="18"/>
      <c r="V8" s="18"/>
      <c r="W8" s="18"/>
    </row>
    <row r="9" spans="4:23" x14ac:dyDescent="0.25">
      <c r="H9" s="34" t="s">
        <v>5</v>
      </c>
      <c r="L9" s="18"/>
      <c r="M9" s="18"/>
      <c r="U9" s="18"/>
      <c r="V9" s="18"/>
      <c r="W9" s="18"/>
    </row>
    <row r="10" spans="4:23" x14ac:dyDescent="0.25">
      <c r="S10" s="18"/>
      <c r="T10" s="18"/>
      <c r="U10" s="18"/>
      <c r="V10" s="18"/>
      <c r="W10" s="18"/>
    </row>
    <row r="11" spans="4:23" ht="20.25" x14ac:dyDescent="0.25">
      <c r="H11" s="35" t="s">
        <v>27</v>
      </c>
      <c r="J11" s="98">
        <v>2</v>
      </c>
      <c r="O11" s="36" t="s">
        <v>28</v>
      </c>
      <c r="P11" s="37" t="s">
        <v>29</v>
      </c>
      <c r="V11" s="18"/>
      <c r="W11" s="18"/>
    </row>
    <row r="12" spans="4:23" x14ac:dyDescent="0.25">
      <c r="H12" s="34"/>
      <c r="I12" s="22">
        <v>2</v>
      </c>
      <c r="J12" s="38" t="s">
        <v>71</v>
      </c>
      <c r="L12" s="18"/>
      <c r="M12" s="40"/>
      <c r="O12" s="41">
        <v>0.15</v>
      </c>
      <c r="P12" s="42">
        <v>0.86050000000000004</v>
      </c>
      <c r="W12" s="18"/>
    </row>
    <row r="13" spans="4:23" x14ac:dyDescent="0.25">
      <c r="H13" s="35" t="s">
        <v>32</v>
      </c>
      <c r="J13" s="43"/>
      <c r="L13" s="18"/>
      <c r="M13" s="45"/>
      <c r="O13" s="41">
        <v>0.2</v>
      </c>
      <c r="P13" s="42">
        <v>0.81820000000000004</v>
      </c>
    </row>
    <row r="14" spans="4:23" x14ac:dyDescent="0.25">
      <c r="H14" s="34"/>
      <c r="I14" s="22">
        <v>5</v>
      </c>
      <c r="J14" s="46" t="s">
        <v>71</v>
      </c>
      <c r="K14" s="47" t="s">
        <v>33</v>
      </c>
      <c r="L14" s="48" t="e">
        <f>J13/J15</f>
        <v>#DIV/0!</v>
      </c>
      <c r="N14" s="50"/>
      <c r="O14" s="41">
        <v>0.25</v>
      </c>
      <c r="P14" s="42">
        <v>0.77780000000000005</v>
      </c>
    </row>
    <row r="15" spans="4:23" x14ac:dyDescent="0.25">
      <c r="H15" s="35" t="s">
        <v>34</v>
      </c>
      <c r="J15" s="43"/>
      <c r="L15" s="18"/>
      <c r="O15" s="41">
        <v>0.3</v>
      </c>
      <c r="P15" s="42">
        <v>0.73909999999999998</v>
      </c>
    </row>
    <row r="16" spans="4:23" ht="18" x14ac:dyDescent="0.25">
      <c r="I16" s="22">
        <v>8</v>
      </c>
      <c r="O16" s="41">
        <v>0.35</v>
      </c>
      <c r="P16" s="42">
        <v>0.70209999999999995</v>
      </c>
      <c r="T16" s="22"/>
      <c r="W16" s="52"/>
    </row>
    <row r="17" spans="7:23" x14ac:dyDescent="0.25">
      <c r="O17" s="41">
        <v>0.4</v>
      </c>
      <c r="P17" s="42">
        <v>0.66669999999999996</v>
      </c>
    </row>
    <row r="18" spans="7:23" ht="18" x14ac:dyDescent="0.25">
      <c r="H18" s="121" t="s">
        <v>10</v>
      </c>
      <c r="I18" s="121"/>
      <c r="O18" s="41">
        <v>0.45</v>
      </c>
      <c r="P18" s="42">
        <v>0.63270000000000004</v>
      </c>
    </row>
    <row r="19" spans="7:23" x14ac:dyDescent="0.25">
      <c r="O19" s="41">
        <v>0.5</v>
      </c>
      <c r="P19" s="53">
        <v>0.6</v>
      </c>
      <c r="T19" s="22"/>
    </row>
    <row r="20" spans="7:23" ht="18" x14ac:dyDescent="0.25">
      <c r="G20" s="54" t="s">
        <v>11</v>
      </c>
      <c r="H20" s="118" t="s">
        <v>35</v>
      </c>
      <c r="I20" s="118"/>
      <c r="J20" s="55"/>
      <c r="O20" s="41">
        <v>0.55000000000000004</v>
      </c>
      <c r="P20" s="42">
        <v>0.56859999999999999</v>
      </c>
      <c r="W20" s="56"/>
    </row>
    <row r="21" spans="7:23" ht="15.75" x14ac:dyDescent="0.25">
      <c r="G21" s="57"/>
      <c r="H21" s="58"/>
      <c r="I21" s="18"/>
      <c r="J21" s="59"/>
      <c r="O21" s="41">
        <v>0.6</v>
      </c>
      <c r="P21" s="42">
        <v>0.53849999999999998</v>
      </c>
    </row>
    <row r="22" spans="7:23" ht="15.75" x14ac:dyDescent="0.25">
      <c r="G22" s="54" t="s">
        <v>36</v>
      </c>
      <c r="H22" s="118" t="s">
        <v>14</v>
      </c>
      <c r="I22" s="118"/>
      <c r="J22" s="60" t="e">
        <f>(((L13)/L15)^J11)*(L13*L15)/(FACT(J11-1)*((J11*L15-L13)^2))*J20</f>
        <v>#DIV/0!</v>
      </c>
      <c r="O22" s="41">
        <v>0.65</v>
      </c>
      <c r="P22" s="42">
        <v>0.50939999999999996</v>
      </c>
    </row>
    <row r="23" spans="7:23" ht="15.75" x14ac:dyDescent="0.25">
      <c r="G23" s="57"/>
      <c r="H23" s="58"/>
      <c r="I23" s="18"/>
      <c r="J23" s="61"/>
      <c r="O23" s="41">
        <v>0.7</v>
      </c>
      <c r="P23" s="42">
        <v>0.48149999999999998</v>
      </c>
    </row>
    <row r="24" spans="7:23" ht="15.75" x14ac:dyDescent="0.25">
      <c r="G24" s="54" t="s">
        <v>15</v>
      </c>
      <c r="H24" s="118" t="s">
        <v>16</v>
      </c>
      <c r="I24" s="118"/>
      <c r="J24" s="60" t="e">
        <f>J22+(L13/L15)</f>
        <v>#DIV/0!</v>
      </c>
      <c r="O24" s="101">
        <v>0.75</v>
      </c>
      <c r="P24" s="102">
        <v>0.45450000000000002</v>
      </c>
    </row>
    <row r="25" spans="7:23" ht="15.75" x14ac:dyDescent="0.25">
      <c r="G25" s="57"/>
      <c r="H25" s="58"/>
      <c r="I25" s="18"/>
      <c r="J25" s="61"/>
      <c r="O25" s="41">
        <v>0.8</v>
      </c>
      <c r="P25" s="42">
        <v>0.42859999999999998</v>
      </c>
    </row>
    <row r="26" spans="7:23" ht="15.75" x14ac:dyDescent="0.25">
      <c r="G26" s="54" t="s">
        <v>17</v>
      </c>
      <c r="H26" s="118" t="s">
        <v>18</v>
      </c>
      <c r="I26" s="118"/>
      <c r="J26" s="65" t="e">
        <f>J22/L13</f>
        <v>#DIV/0!</v>
      </c>
      <c r="K26" s="116" t="s">
        <v>37</v>
      </c>
      <c r="L26" s="117"/>
      <c r="M26" s="18"/>
      <c r="O26" s="41">
        <v>0.85</v>
      </c>
      <c r="P26" s="42">
        <v>0.40350000000000003</v>
      </c>
    </row>
    <row r="27" spans="7:23" ht="15.75" x14ac:dyDescent="0.25">
      <c r="G27" s="57"/>
      <c r="H27" s="58"/>
      <c r="I27" s="18"/>
      <c r="J27" s="61"/>
      <c r="O27" s="41">
        <v>0.9</v>
      </c>
      <c r="P27" s="42">
        <v>0.37930000000000003</v>
      </c>
    </row>
    <row r="28" spans="7:23" ht="15.75" x14ac:dyDescent="0.25">
      <c r="G28" s="54" t="s">
        <v>19</v>
      </c>
      <c r="H28" s="118" t="s">
        <v>20</v>
      </c>
      <c r="I28" s="118"/>
      <c r="J28" s="65" t="e">
        <f>J26+1/L15</f>
        <v>#DIV/0!</v>
      </c>
      <c r="K28" s="116" t="s">
        <v>37</v>
      </c>
      <c r="L28" s="117"/>
      <c r="M28" s="18"/>
      <c r="O28" s="41">
        <v>0.95</v>
      </c>
      <c r="P28" s="42">
        <v>0.35589999999999999</v>
      </c>
    </row>
    <row r="29" spans="7:23" ht="15.75" x14ac:dyDescent="0.25">
      <c r="G29" s="57"/>
      <c r="H29" s="58"/>
      <c r="I29" s="18"/>
      <c r="J29" s="61"/>
      <c r="O29" s="41">
        <v>1</v>
      </c>
      <c r="P29" s="42">
        <v>0.33329999999999999</v>
      </c>
    </row>
    <row r="30" spans="7:23" ht="15.75" x14ac:dyDescent="0.25">
      <c r="G30" s="54" t="s">
        <v>21</v>
      </c>
      <c r="H30" s="118" t="s">
        <v>38</v>
      </c>
      <c r="I30" s="118"/>
      <c r="J30" s="60" t="e">
        <f>(((1/FACT(J11))*(L13/L15)^J11)*((J11*L15)/((J11*L15-L13)))*J20)</f>
        <v>#DIV/0!</v>
      </c>
      <c r="O30" s="41">
        <v>1.2</v>
      </c>
      <c r="P30" s="53">
        <v>0.25</v>
      </c>
    </row>
    <row r="31" spans="7:23" ht="15.75" x14ac:dyDescent="0.25">
      <c r="J31" s="66"/>
      <c r="O31" s="41">
        <v>1.4</v>
      </c>
      <c r="P31" s="42">
        <v>0.17649999999999999</v>
      </c>
    </row>
    <row r="32" spans="7:23" ht="15.75" x14ac:dyDescent="0.25">
      <c r="G32" s="54" t="s">
        <v>23</v>
      </c>
      <c r="H32" s="118" t="s">
        <v>39</v>
      </c>
      <c r="I32" s="118"/>
      <c r="J32" s="60" t="e">
        <f>(((J13/J15)^J34))/(FACT(2)*2^(J34-2))*J20</f>
        <v>#DIV/0!</v>
      </c>
      <c r="O32" s="41">
        <v>1.6</v>
      </c>
      <c r="P32" s="42">
        <v>0.1111</v>
      </c>
    </row>
    <row r="33" spans="7:16" x14ac:dyDescent="0.25">
      <c r="O33" s="41">
        <v>1.8</v>
      </c>
      <c r="P33" s="42">
        <v>5.2600000000000001E-2</v>
      </c>
    </row>
    <row r="34" spans="7:16" ht="23.25" x14ac:dyDescent="0.25">
      <c r="G34" s="54" t="s">
        <v>25</v>
      </c>
      <c r="H34" s="67" t="s">
        <v>40</v>
      </c>
      <c r="J34" s="68"/>
    </row>
  </sheetData>
  <mergeCells count="11">
    <mergeCell ref="H18:I18"/>
    <mergeCell ref="H20:I20"/>
    <mergeCell ref="H22:I22"/>
    <mergeCell ref="H24:I24"/>
    <mergeCell ref="D3:J5"/>
    <mergeCell ref="K26:L26"/>
    <mergeCell ref="H28:I28"/>
    <mergeCell ref="K28:L28"/>
    <mergeCell ref="H30:I30"/>
    <mergeCell ref="H32:I32"/>
    <mergeCell ref="H26:I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6457-01F2-4F00-9AF4-97A44CB82667}">
  <sheetPr>
    <pageSetUpPr fitToPage="1"/>
  </sheetPr>
  <dimension ref="B12:AH80"/>
  <sheetViews>
    <sheetView zoomScale="70" zoomScaleNormal="70" workbookViewId="0">
      <selection activeCell="AH28" sqref="A1:AH28"/>
    </sheetView>
  </sheetViews>
  <sheetFormatPr defaultColWidth="9.140625" defaultRowHeight="15" x14ac:dyDescent="0.25"/>
  <cols>
    <col min="1" max="5" width="9.140625" style="4"/>
    <col min="6" max="6" width="16.7109375" style="4" customWidth="1"/>
    <col min="7" max="7" width="18.7109375" style="4" customWidth="1"/>
    <col min="8" max="8" width="14.28515625" style="4" customWidth="1"/>
    <col min="9" max="9" width="9.140625" style="4"/>
    <col min="10" max="10" width="11.5703125" style="4" customWidth="1"/>
    <col min="11" max="11" width="12.42578125" style="4" customWidth="1"/>
    <col min="12" max="12" width="15.7109375" style="4" customWidth="1"/>
    <col min="13" max="15" width="9.140625" style="4"/>
    <col min="16" max="16" width="9.28515625" style="4" customWidth="1"/>
    <col min="17" max="17" width="8.140625" style="4" customWidth="1"/>
    <col min="18" max="20" width="9.140625" style="4"/>
    <col min="21" max="21" width="7.42578125" style="4" customWidth="1"/>
    <col min="22" max="22" width="8.140625" style="4" customWidth="1"/>
    <col min="23" max="24" width="9.140625" style="4"/>
    <col min="25" max="25" width="11.5703125" style="4" customWidth="1"/>
    <col min="26" max="16384" width="9.140625" style="4"/>
  </cols>
  <sheetData>
    <row r="12" spans="2:34" x14ac:dyDescent="0.25">
      <c r="B12" s="4" t="s">
        <v>1</v>
      </c>
    </row>
    <row r="14" spans="2:34" x14ac:dyDescent="0.25">
      <c r="T14" s="8"/>
      <c r="U14" s="8"/>
      <c r="V14" s="8"/>
      <c r="W14" s="8"/>
      <c r="X14" s="8"/>
      <c r="Y14" s="8"/>
      <c r="Z14" s="8"/>
      <c r="AA14" s="8"/>
      <c r="AB14" s="8"/>
      <c r="AC14" s="8"/>
      <c r="AD14" s="8"/>
      <c r="AE14" s="8"/>
      <c r="AF14" s="8"/>
      <c r="AG14" s="8"/>
      <c r="AH14" s="8"/>
    </row>
    <row r="15" spans="2:34" x14ac:dyDescent="0.25">
      <c r="T15" s="8"/>
      <c r="U15" s="8"/>
      <c r="V15" s="8"/>
      <c r="W15" s="8"/>
      <c r="X15" s="8"/>
      <c r="Y15" s="8"/>
      <c r="Z15" s="8"/>
      <c r="AA15" s="8"/>
      <c r="AB15" s="8"/>
      <c r="AC15" s="8"/>
      <c r="AD15" s="8"/>
      <c r="AE15" s="8"/>
      <c r="AF15" s="8"/>
      <c r="AG15" s="8"/>
      <c r="AH15" s="8"/>
    </row>
    <row r="16" spans="2:34" x14ac:dyDescent="0.25">
      <c r="T16" s="8"/>
      <c r="U16" s="8"/>
      <c r="V16" s="8"/>
      <c r="W16" s="8"/>
      <c r="X16" s="8"/>
      <c r="Y16" s="8"/>
      <c r="Z16" s="8"/>
      <c r="AA16" s="8"/>
      <c r="AB16" s="8"/>
      <c r="AC16" s="8"/>
      <c r="AD16" s="8"/>
      <c r="AE16" s="8"/>
      <c r="AF16" s="8"/>
      <c r="AG16" s="8"/>
      <c r="AH16" s="8"/>
    </row>
    <row r="17" spans="8:34" x14ac:dyDescent="0.25">
      <c r="T17" s="8"/>
      <c r="U17" s="8"/>
      <c r="V17" s="8"/>
      <c r="W17" s="8"/>
      <c r="X17" s="8"/>
      <c r="Y17" s="8"/>
      <c r="Z17" s="8"/>
      <c r="AA17" s="8"/>
      <c r="AB17" s="8"/>
      <c r="AC17" s="8"/>
      <c r="AD17" s="8"/>
      <c r="AE17" s="8"/>
      <c r="AF17" s="8"/>
      <c r="AG17" s="8"/>
      <c r="AH17" s="8"/>
    </row>
    <row r="18" spans="8:34" x14ac:dyDescent="0.25">
      <c r="T18" s="8"/>
      <c r="U18" s="8"/>
      <c r="V18" s="8"/>
      <c r="W18" s="8"/>
      <c r="X18" s="8"/>
      <c r="Y18" s="8"/>
      <c r="Z18" s="8"/>
      <c r="AA18" s="8"/>
      <c r="AB18" s="8"/>
      <c r="AC18" s="8"/>
      <c r="AD18" s="8"/>
      <c r="AE18" s="8"/>
      <c r="AF18" s="8"/>
      <c r="AG18" s="8"/>
      <c r="AH18" s="8"/>
    </row>
    <row r="19" spans="8:34" x14ac:dyDescent="0.25">
      <c r="T19" s="8"/>
      <c r="U19" s="8"/>
      <c r="V19" s="8"/>
      <c r="W19" s="8"/>
      <c r="X19" s="8"/>
      <c r="Y19" s="8"/>
      <c r="Z19" s="8"/>
      <c r="AA19" s="8"/>
      <c r="AB19" s="8"/>
      <c r="AC19" s="8"/>
      <c r="AD19" s="8"/>
      <c r="AE19" s="8"/>
      <c r="AF19" s="8"/>
      <c r="AG19" s="8"/>
      <c r="AH19" s="8"/>
    </row>
    <row r="20" spans="8:34" ht="23.25" x14ac:dyDescent="0.35">
      <c r="H20" s="9"/>
      <c r="Q20" s="9"/>
      <c r="R20" s="10"/>
      <c r="S20" s="10"/>
      <c r="T20" s="11"/>
      <c r="U20" s="11"/>
      <c r="V20" s="8"/>
      <c r="W20" s="8"/>
      <c r="X20" s="8"/>
      <c r="Y20" s="8"/>
      <c r="Z20" s="8"/>
      <c r="AA20" s="8"/>
      <c r="AB20" s="8"/>
      <c r="AC20" s="8"/>
      <c r="AD20" s="8"/>
      <c r="AE20" s="8"/>
      <c r="AF20" s="8"/>
      <c r="AG20" s="8"/>
      <c r="AH20" s="8"/>
    </row>
    <row r="21" spans="8:34" ht="23.25" x14ac:dyDescent="0.35">
      <c r="H21" s="9"/>
      <c r="Q21" s="9"/>
      <c r="R21" s="10"/>
      <c r="S21" s="10"/>
      <c r="T21" s="11"/>
      <c r="U21" s="11"/>
      <c r="V21" s="8"/>
      <c r="W21" s="8"/>
      <c r="X21" s="8"/>
      <c r="Y21" s="8"/>
      <c r="Z21" s="8"/>
      <c r="AA21" s="8"/>
      <c r="AB21" s="8"/>
      <c r="AC21" s="8"/>
      <c r="AD21" s="8"/>
      <c r="AE21" s="8"/>
      <c r="AF21" s="8"/>
      <c r="AG21" s="8"/>
      <c r="AH21" s="8"/>
    </row>
    <row r="22" spans="8:34" ht="23.25" customHeight="1" x14ac:dyDescent="0.35">
      <c r="H22" s="9"/>
      <c r="Q22" s="9"/>
      <c r="R22" s="10"/>
      <c r="S22" s="10"/>
      <c r="T22" s="11"/>
      <c r="U22" s="11"/>
      <c r="W22" s="8"/>
      <c r="X22" s="8"/>
      <c r="Y22" s="8"/>
      <c r="Z22" s="8"/>
      <c r="AA22" s="8"/>
      <c r="AB22" s="8"/>
      <c r="AC22" s="8"/>
      <c r="AD22" s="8"/>
      <c r="AE22" s="8"/>
      <c r="AF22" s="8"/>
      <c r="AG22" s="8"/>
      <c r="AH22" s="8"/>
    </row>
    <row r="23" spans="8:34" ht="23.25" customHeight="1" x14ac:dyDescent="0.35">
      <c r="H23" s="9"/>
      <c r="Q23" s="9"/>
      <c r="R23" s="10"/>
      <c r="S23" s="10"/>
      <c r="T23" s="11"/>
      <c r="U23" s="11"/>
      <c r="W23" s="8"/>
      <c r="X23" s="8"/>
      <c r="Y23" s="8"/>
      <c r="Z23" s="8"/>
      <c r="AA23" s="8"/>
      <c r="AB23" s="8"/>
      <c r="AC23" s="8"/>
      <c r="AD23" s="8"/>
      <c r="AE23" s="8"/>
      <c r="AF23" s="8"/>
      <c r="AG23" s="8"/>
      <c r="AH23" s="8"/>
    </row>
    <row r="24" spans="8:34" ht="23.25" x14ac:dyDescent="0.35">
      <c r="H24" s="9"/>
      <c r="M24" s="12"/>
      <c r="Q24" s="9"/>
      <c r="R24" s="10"/>
      <c r="S24" s="10"/>
      <c r="T24" s="11"/>
      <c r="U24" s="11"/>
      <c r="V24" s="8"/>
      <c r="W24" s="8"/>
      <c r="X24" s="8"/>
      <c r="Y24" s="8"/>
      <c r="Z24" s="8"/>
      <c r="AA24" s="8"/>
      <c r="AB24" s="8"/>
      <c r="AC24" s="8"/>
      <c r="AD24" s="8"/>
      <c r="AE24" s="8"/>
      <c r="AF24" s="8"/>
      <c r="AG24" s="8"/>
      <c r="AH24" s="8"/>
    </row>
    <row r="25" spans="8:34" ht="23.25" x14ac:dyDescent="0.35">
      <c r="H25" s="9"/>
      <c r="Q25" s="10"/>
      <c r="R25" s="10"/>
      <c r="S25" s="10"/>
      <c r="T25" s="11"/>
      <c r="U25" s="11"/>
      <c r="V25" s="8"/>
      <c r="W25" s="8"/>
      <c r="X25" s="8"/>
      <c r="Y25" s="8"/>
      <c r="Z25" s="8"/>
      <c r="AA25" s="8"/>
      <c r="AB25" s="8"/>
      <c r="AC25" s="8"/>
      <c r="AD25" s="8"/>
      <c r="AE25" s="8"/>
      <c r="AF25" s="8"/>
      <c r="AG25" s="8"/>
      <c r="AH25" s="8"/>
    </row>
    <row r="26" spans="8:34" ht="23.25" x14ac:dyDescent="0.35">
      <c r="H26" s="9"/>
      <c r="Q26" s="13"/>
      <c r="R26" s="14"/>
      <c r="S26" s="10"/>
      <c r="T26" s="11"/>
      <c r="U26" s="11"/>
      <c r="V26" s="8"/>
      <c r="W26" s="8"/>
      <c r="X26" s="8"/>
      <c r="Y26" s="8"/>
      <c r="Z26" s="8"/>
      <c r="AA26" s="8"/>
      <c r="AB26" s="8"/>
      <c r="AC26" s="8"/>
      <c r="AD26" s="8"/>
      <c r="AE26" s="8"/>
      <c r="AF26" s="8"/>
      <c r="AG26" s="8"/>
      <c r="AH26" s="8"/>
    </row>
    <row r="27" spans="8:34" ht="23.25" customHeight="1" x14ac:dyDescent="0.35">
      <c r="H27" s="9"/>
      <c r="Q27" s="10"/>
      <c r="R27" s="10"/>
      <c r="S27" s="10"/>
      <c r="T27" s="11"/>
      <c r="U27" s="11"/>
      <c r="W27" s="8"/>
      <c r="X27" s="8"/>
      <c r="Y27" s="8"/>
      <c r="Z27" s="8"/>
      <c r="AA27" s="8"/>
      <c r="AB27" s="8"/>
      <c r="AC27" s="8"/>
      <c r="AD27" s="8"/>
      <c r="AE27" s="8"/>
      <c r="AF27" s="8"/>
      <c r="AG27" s="8"/>
      <c r="AH27" s="8"/>
    </row>
    <row r="28" spans="8:34" ht="23.25" customHeight="1" x14ac:dyDescent="0.35">
      <c r="H28" s="9"/>
      <c r="Q28" s="10"/>
      <c r="R28" s="10"/>
      <c r="S28" s="10"/>
      <c r="T28" s="11"/>
      <c r="U28" s="11"/>
      <c r="W28" s="8"/>
      <c r="X28" s="8"/>
      <c r="Y28" s="8"/>
      <c r="Z28" s="8"/>
      <c r="AA28" s="8"/>
      <c r="AB28" s="8"/>
      <c r="AC28" s="8"/>
      <c r="AD28" s="8"/>
      <c r="AE28" s="8"/>
      <c r="AF28" s="8"/>
      <c r="AG28" s="8"/>
      <c r="AH28" s="8"/>
    </row>
    <row r="29" spans="8:34" ht="24.6" customHeight="1" x14ac:dyDescent="0.35">
      <c r="H29" s="9"/>
      <c r="T29" s="8"/>
      <c r="U29" s="8"/>
      <c r="V29" s="8"/>
      <c r="W29" s="8"/>
      <c r="X29" s="8"/>
      <c r="Y29" s="8"/>
      <c r="Z29" s="8"/>
      <c r="AA29" s="8"/>
      <c r="AB29" s="8"/>
      <c r="AC29" s="8"/>
      <c r="AD29" s="8"/>
      <c r="AE29" s="8"/>
      <c r="AF29" s="8"/>
      <c r="AG29" s="8"/>
      <c r="AH29" s="8"/>
    </row>
    <row r="30" spans="8:34" ht="22.9" customHeight="1" x14ac:dyDescent="0.35">
      <c r="H30" s="9"/>
      <c r="T30" s="8"/>
      <c r="U30" s="8"/>
      <c r="V30" s="8"/>
      <c r="W30" s="8"/>
      <c r="X30" s="8"/>
      <c r="Y30" s="8"/>
      <c r="Z30" s="8"/>
      <c r="AA30" s="8"/>
      <c r="AB30" s="8"/>
      <c r="AC30" s="8"/>
      <c r="AD30" s="8"/>
      <c r="AE30" s="8"/>
      <c r="AF30" s="8"/>
      <c r="AG30" s="8"/>
      <c r="AH30" s="8"/>
    </row>
    <row r="31" spans="8:34" ht="25.9" customHeight="1" x14ac:dyDescent="0.35">
      <c r="H31" s="9"/>
      <c r="T31" s="8"/>
      <c r="U31" s="8"/>
      <c r="V31" s="8"/>
      <c r="W31" s="8"/>
      <c r="X31" s="8"/>
      <c r="Y31" s="8"/>
      <c r="Z31" s="8"/>
      <c r="AA31" s="8"/>
      <c r="AB31" s="8"/>
      <c r="AC31" s="8"/>
      <c r="AD31" s="8"/>
      <c r="AE31" s="8"/>
      <c r="AF31" s="8"/>
      <c r="AG31" s="8"/>
      <c r="AH31" s="8"/>
    </row>
    <row r="32" spans="8:34" ht="31.15" customHeight="1" x14ac:dyDescent="0.35">
      <c r="H32" s="9"/>
      <c r="T32" s="8"/>
      <c r="U32" s="8"/>
      <c r="V32" s="8"/>
      <c r="W32" s="8"/>
      <c r="X32" s="8"/>
      <c r="Y32" s="8"/>
      <c r="Z32" s="8"/>
      <c r="AA32" s="8"/>
      <c r="AB32" s="8"/>
      <c r="AC32" s="8"/>
      <c r="AD32" s="8"/>
      <c r="AE32" s="8"/>
      <c r="AF32" s="8"/>
      <c r="AG32" s="8"/>
      <c r="AH32" s="8"/>
    </row>
    <row r="33" spans="8:34" ht="26.45" customHeight="1" x14ac:dyDescent="0.35">
      <c r="H33" s="9"/>
      <c r="T33" s="8"/>
      <c r="U33" s="8"/>
      <c r="V33" s="8"/>
      <c r="W33" s="8"/>
      <c r="X33" s="8"/>
      <c r="Y33" s="8"/>
      <c r="Z33" s="8"/>
      <c r="AA33" s="8"/>
      <c r="AB33" s="8"/>
      <c r="AC33" s="8"/>
      <c r="AD33" s="8"/>
      <c r="AE33" s="8"/>
      <c r="AF33" s="8"/>
      <c r="AG33" s="8"/>
      <c r="AH33" s="8"/>
    </row>
    <row r="34" spans="8:34" ht="25.15" customHeight="1" x14ac:dyDescent="0.35">
      <c r="H34" s="9"/>
      <c r="T34" s="8"/>
      <c r="U34" s="8"/>
      <c r="V34" s="8"/>
      <c r="W34" s="8"/>
      <c r="X34" s="8"/>
      <c r="Y34" s="8"/>
      <c r="Z34" s="8"/>
      <c r="AA34" s="8"/>
      <c r="AB34" s="8"/>
      <c r="AC34" s="8"/>
      <c r="AD34" s="8"/>
      <c r="AE34" s="8"/>
      <c r="AF34" s="8"/>
      <c r="AG34" s="8"/>
      <c r="AH34" s="8"/>
    </row>
    <row r="35" spans="8:34" ht="27" customHeight="1" x14ac:dyDescent="0.35">
      <c r="H35" s="9"/>
      <c r="T35" s="8"/>
      <c r="U35" s="8"/>
      <c r="V35" s="8"/>
      <c r="W35" s="8"/>
      <c r="X35" s="8"/>
      <c r="Y35" s="8"/>
      <c r="Z35" s="8"/>
      <c r="AA35" s="8"/>
      <c r="AB35" s="8"/>
      <c r="AC35" s="8"/>
      <c r="AD35" s="8"/>
      <c r="AE35" s="8"/>
      <c r="AF35" s="8"/>
      <c r="AG35" s="8"/>
      <c r="AH35" s="8"/>
    </row>
    <row r="36" spans="8:34" ht="25.15" customHeight="1" x14ac:dyDescent="0.35">
      <c r="H36" s="9"/>
      <c r="T36" s="8"/>
      <c r="U36" s="8"/>
      <c r="V36" s="8"/>
      <c r="W36" s="8"/>
      <c r="X36" s="8"/>
      <c r="Y36" s="8"/>
      <c r="Z36" s="8"/>
      <c r="AA36" s="8"/>
      <c r="AB36" s="8"/>
      <c r="AC36" s="8"/>
      <c r="AD36" s="8"/>
      <c r="AE36" s="8"/>
      <c r="AF36" s="8"/>
      <c r="AG36" s="8"/>
      <c r="AH36" s="8"/>
    </row>
    <row r="37" spans="8:34" ht="26.45" customHeight="1" x14ac:dyDescent="0.35">
      <c r="H37" s="9"/>
      <c r="T37" s="8"/>
      <c r="U37" s="8"/>
      <c r="V37" s="8"/>
      <c r="W37" s="8"/>
      <c r="X37" s="8"/>
      <c r="Y37" s="8"/>
      <c r="Z37" s="8"/>
      <c r="AA37" s="8"/>
      <c r="AB37" s="8"/>
      <c r="AC37" s="8"/>
      <c r="AD37" s="8"/>
      <c r="AE37" s="8"/>
      <c r="AF37" s="8"/>
      <c r="AG37" s="8"/>
      <c r="AH37" s="8"/>
    </row>
    <row r="38" spans="8:34" ht="30" customHeight="1" x14ac:dyDescent="0.35">
      <c r="H38" s="9"/>
      <c r="W38" s="8"/>
      <c r="X38" s="8"/>
      <c r="Y38" s="8"/>
      <c r="Z38" s="8"/>
    </row>
    <row r="39" spans="8:34" ht="25.15" customHeight="1" x14ac:dyDescent="0.35">
      <c r="H39" s="9"/>
    </row>
    <row r="40" spans="8:34" ht="30" customHeight="1" x14ac:dyDescent="0.4">
      <c r="H40" s="9"/>
      <c r="P40" s="15"/>
      <c r="Q40" s="15"/>
      <c r="R40" s="15"/>
      <c r="S40" s="15"/>
      <c r="T40" s="15"/>
      <c r="U40" s="15"/>
      <c r="V40" s="15"/>
      <c r="W40" s="15"/>
      <c r="X40" s="15"/>
      <c r="Y40" s="15"/>
      <c r="Z40" s="15"/>
      <c r="AA40" s="15"/>
      <c r="AB40" s="15"/>
    </row>
    <row r="41" spans="8:34" ht="26.25" x14ac:dyDescent="0.4">
      <c r="P41" s="15"/>
      <c r="Q41" s="15"/>
      <c r="R41" s="15"/>
      <c r="S41" s="15"/>
      <c r="T41" s="15"/>
      <c r="U41" s="15"/>
      <c r="V41" s="15"/>
      <c r="W41" s="15"/>
      <c r="X41" s="15"/>
      <c r="Y41" s="15"/>
      <c r="Z41" s="15"/>
      <c r="AA41" s="15"/>
      <c r="AB41" s="15"/>
    </row>
    <row r="42" spans="8:34" ht="26.25" x14ac:dyDescent="0.4">
      <c r="P42" s="15"/>
      <c r="Q42" s="15"/>
      <c r="R42" s="15"/>
      <c r="S42" s="15"/>
      <c r="T42" s="15"/>
      <c r="U42" s="15"/>
      <c r="V42" s="15"/>
      <c r="W42" s="15"/>
      <c r="X42" s="15"/>
      <c r="Y42" s="15"/>
      <c r="Z42" s="15"/>
      <c r="AA42" s="15"/>
      <c r="AB42" s="15"/>
    </row>
    <row r="43" spans="8:34" ht="26.25" x14ac:dyDescent="0.4">
      <c r="P43" s="15"/>
      <c r="Q43" s="15"/>
      <c r="R43" s="15"/>
      <c r="S43" s="15"/>
      <c r="T43" s="15"/>
      <c r="U43" s="15"/>
      <c r="V43" s="15"/>
      <c r="W43" s="15"/>
      <c r="X43" s="15"/>
      <c r="Y43" s="15"/>
      <c r="Z43" s="15"/>
      <c r="AA43" s="15"/>
      <c r="AB43" s="15"/>
    </row>
    <row r="44" spans="8:34" ht="26.25" x14ac:dyDescent="0.4">
      <c r="P44" s="15"/>
      <c r="Q44" s="15"/>
      <c r="R44" s="15"/>
      <c r="S44" s="15"/>
      <c r="T44" s="15"/>
      <c r="U44" s="15"/>
      <c r="V44" s="15"/>
      <c r="W44" s="15"/>
      <c r="X44" s="15"/>
      <c r="Y44" s="15"/>
      <c r="Z44" s="15"/>
      <c r="AA44" s="15"/>
      <c r="AB44" s="15"/>
    </row>
    <row r="45" spans="8:34" ht="26.25" x14ac:dyDescent="0.4">
      <c r="P45" s="15"/>
      <c r="Q45" s="15"/>
      <c r="R45" s="15"/>
      <c r="S45" s="15"/>
      <c r="T45" s="15"/>
      <c r="U45" s="15"/>
      <c r="V45" s="15"/>
      <c r="W45" s="15"/>
      <c r="X45" s="15"/>
      <c r="Y45" s="15"/>
      <c r="Z45" s="15"/>
      <c r="AA45" s="15"/>
      <c r="AB45" s="15"/>
    </row>
    <row r="46" spans="8:34" ht="26.25" x14ac:dyDescent="0.4">
      <c r="P46" s="15"/>
      <c r="Q46" s="15"/>
      <c r="R46" s="15"/>
      <c r="S46" s="15"/>
      <c r="T46" s="15"/>
      <c r="U46" s="15"/>
      <c r="V46" s="15"/>
      <c r="W46" s="15"/>
      <c r="X46" s="15"/>
      <c r="Y46" s="15"/>
      <c r="Z46" s="15"/>
      <c r="AA46" s="15"/>
      <c r="AB46" s="15"/>
    </row>
    <row r="47" spans="8:34" ht="26.25" x14ac:dyDescent="0.4">
      <c r="P47" s="15"/>
      <c r="Q47" s="15"/>
      <c r="R47" s="15"/>
      <c r="S47" s="15"/>
      <c r="T47" s="15"/>
      <c r="U47" s="15"/>
      <c r="V47" s="15"/>
      <c r="W47" s="15"/>
      <c r="X47" s="15"/>
      <c r="Y47" s="15"/>
      <c r="Z47" s="15"/>
      <c r="AA47" s="15"/>
      <c r="AB47" s="15"/>
    </row>
    <row r="48" spans="8:34" ht="26.25" x14ac:dyDescent="0.4">
      <c r="P48" s="15"/>
      <c r="Q48" s="15"/>
      <c r="R48" s="15"/>
      <c r="S48" s="15"/>
      <c r="T48" s="15"/>
      <c r="U48" s="15"/>
      <c r="V48" s="15"/>
      <c r="W48" s="15"/>
      <c r="X48" s="15"/>
      <c r="Y48" s="15"/>
      <c r="Z48" s="15"/>
      <c r="AA48" s="15"/>
      <c r="AB48" s="15"/>
    </row>
    <row r="49" spans="16:28" ht="26.25" x14ac:dyDescent="0.4">
      <c r="P49" s="15"/>
      <c r="Q49" s="15"/>
      <c r="R49" s="15"/>
      <c r="S49" s="15"/>
      <c r="T49" s="15"/>
      <c r="U49" s="15"/>
      <c r="V49" s="15"/>
      <c r="W49" s="15"/>
      <c r="X49" s="15"/>
      <c r="Y49" s="15"/>
      <c r="Z49" s="15"/>
      <c r="AA49" s="15"/>
      <c r="AB49" s="15"/>
    </row>
    <row r="50" spans="16:28" ht="26.25" x14ac:dyDescent="0.4">
      <c r="P50" s="15"/>
      <c r="Q50" s="15"/>
      <c r="R50" s="15"/>
      <c r="S50" s="15"/>
      <c r="T50" s="15"/>
      <c r="U50" s="15"/>
      <c r="V50" s="15"/>
      <c r="W50" s="15"/>
      <c r="X50" s="15"/>
      <c r="Y50" s="15"/>
      <c r="Z50" s="15"/>
      <c r="AA50" s="15"/>
      <c r="AB50" s="15"/>
    </row>
    <row r="51" spans="16:28" ht="26.25" x14ac:dyDescent="0.4">
      <c r="P51" s="15"/>
      <c r="Q51" s="15"/>
      <c r="R51" s="15"/>
      <c r="S51" s="15"/>
      <c r="T51" s="15"/>
      <c r="U51" s="15"/>
      <c r="V51" s="15"/>
      <c r="W51" s="15"/>
      <c r="X51" s="15"/>
      <c r="Y51" s="15"/>
      <c r="Z51" s="15"/>
      <c r="AA51" s="15"/>
      <c r="AB51" s="15"/>
    </row>
    <row r="52" spans="16:28" ht="26.25" x14ac:dyDescent="0.4">
      <c r="P52" s="15"/>
      <c r="Q52" s="15"/>
      <c r="R52" s="15"/>
      <c r="S52" s="15"/>
      <c r="T52" s="15"/>
      <c r="U52" s="15"/>
      <c r="V52" s="15"/>
      <c r="W52" s="15"/>
      <c r="X52" s="15"/>
      <c r="Y52" s="15"/>
      <c r="Z52" s="15"/>
      <c r="AA52" s="15"/>
      <c r="AB52" s="15"/>
    </row>
    <row r="53" spans="16:28" ht="26.25" x14ac:dyDescent="0.4">
      <c r="P53" s="15"/>
      <c r="Q53" s="15"/>
      <c r="R53" s="15"/>
      <c r="S53" s="15"/>
      <c r="T53" s="15"/>
      <c r="U53" s="15"/>
      <c r="V53" s="15"/>
      <c r="W53" s="15"/>
      <c r="X53" s="15"/>
      <c r="Y53" s="15"/>
      <c r="Z53" s="15"/>
      <c r="AA53" s="15"/>
      <c r="AB53" s="15"/>
    </row>
    <row r="54" spans="16:28" ht="26.25" x14ac:dyDescent="0.4">
      <c r="P54" s="15"/>
      <c r="Q54" s="15"/>
      <c r="R54" s="15"/>
      <c r="S54" s="15"/>
      <c r="T54" s="15"/>
      <c r="U54" s="15"/>
      <c r="V54" s="15"/>
      <c r="W54" s="15"/>
      <c r="X54" s="15"/>
      <c r="Y54" s="15"/>
      <c r="Z54" s="15"/>
      <c r="AA54" s="15"/>
      <c r="AB54" s="15"/>
    </row>
    <row r="55" spans="16:28" ht="26.25" x14ac:dyDescent="0.4">
      <c r="P55" s="15"/>
      <c r="Q55" s="15"/>
      <c r="R55" s="15"/>
      <c r="S55" s="15"/>
      <c r="T55" s="15"/>
      <c r="U55" s="15"/>
      <c r="V55" s="15"/>
      <c r="W55" s="15"/>
      <c r="X55" s="15"/>
      <c r="Y55" s="15"/>
      <c r="Z55" s="15"/>
      <c r="AA55" s="15"/>
      <c r="AB55" s="15"/>
    </row>
    <row r="56" spans="16:28" ht="26.25" x14ac:dyDescent="0.4">
      <c r="P56" s="15"/>
      <c r="Q56" s="7"/>
      <c r="R56" s="7"/>
      <c r="S56" s="7"/>
      <c r="T56" s="15"/>
      <c r="U56" s="15"/>
      <c r="V56" s="15"/>
      <c r="W56" s="15"/>
      <c r="X56" s="15"/>
      <c r="Y56" s="15"/>
      <c r="Z56" s="15"/>
      <c r="AA56" s="15"/>
      <c r="AB56" s="15"/>
    </row>
    <row r="57" spans="16:28" ht="26.25" x14ac:dyDescent="0.4">
      <c r="P57" s="15"/>
      <c r="Q57" s="7"/>
      <c r="R57" s="16"/>
      <c r="S57" s="7"/>
      <c r="T57" s="15"/>
      <c r="U57" s="15"/>
      <c r="V57" s="15"/>
      <c r="W57" s="15"/>
      <c r="X57" s="15"/>
      <c r="Y57" s="15"/>
      <c r="Z57" s="15"/>
      <c r="AA57" s="15"/>
      <c r="AB57" s="15"/>
    </row>
    <row r="58" spans="16:28" ht="26.25" x14ac:dyDescent="0.4">
      <c r="P58" s="15"/>
      <c r="Q58" s="7"/>
      <c r="R58" s="16"/>
      <c r="S58" s="7"/>
      <c r="T58" s="15"/>
      <c r="U58" s="15"/>
      <c r="V58" s="15"/>
      <c r="W58" s="15"/>
      <c r="X58" s="15"/>
      <c r="Y58" s="15"/>
      <c r="Z58" s="15"/>
      <c r="AA58" s="15"/>
      <c r="AB58" s="15"/>
    </row>
    <row r="59" spans="16:28" ht="26.25" x14ac:dyDescent="0.4">
      <c r="P59" s="15"/>
      <c r="Q59" s="15"/>
      <c r="R59" s="15"/>
      <c r="S59" s="15"/>
      <c r="T59" s="15"/>
      <c r="U59" s="15"/>
      <c r="V59" s="15"/>
      <c r="W59" s="15"/>
      <c r="X59" s="15"/>
      <c r="Y59" s="15"/>
      <c r="Z59" s="15"/>
      <c r="AA59" s="15"/>
      <c r="AB59" s="15"/>
    </row>
    <row r="60" spans="16:28" ht="26.25" x14ac:dyDescent="0.4">
      <c r="P60" s="15"/>
      <c r="Q60" s="15"/>
      <c r="R60" s="15"/>
      <c r="S60" s="15"/>
      <c r="T60" s="15"/>
      <c r="U60" s="15"/>
      <c r="V60" s="15"/>
      <c r="W60" s="15"/>
      <c r="X60" s="15"/>
      <c r="Y60" s="15"/>
      <c r="Z60" s="15"/>
      <c r="AA60" s="15"/>
      <c r="AB60" s="15"/>
    </row>
    <row r="61" spans="16:28" ht="26.25" x14ac:dyDescent="0.4">
      <c r="P61" s="15"/>
      <c r="Q61" s="15"/>
      <c r="R61" s="15"/>
      <c r="S61" s="15"/>
      <c r="T61" s="15"/>
      <c r="U61" s="15"/>
      <c r="V61" s="15"/>
      <c r="W61" s="15"/>
      <c r="X61" s="15"/>
      <c r="Y61" s="15"/>
      <c r="Z61" s="15"/>
      <c r="AA61" s="15"/>
      <c r="AB61" s="15"/>
    </row>
    <row r="62" spans="16:28" ht="26.25" x14ac:dyDescent="0.4">
      <c r="P62" s="15"/>
      <c r="Q62" s="15"/>
      <c r="R62" s="15"/>
      <c r="S62" s="15"/>
      <c r="T62" s="15"/>
      <c r="U62" s="15"/>
      <c r="V62" s="15"/>
      <c r="W62" s="15"/>
      <c r="X62" s="15"/>
      <c r="Y62" s="15"/>
      <c r="Z62" s="15"/>
      <c r="AA62" s="15"/>
      <c r="AB62" s="15"/>
    </row>
    <row r="67" spans="16:22" x14ac:dyDescent="0.25">
      <c r="P67" s="12"/>
    </row>
    <row r="68" spans="16:22" x14ac:dyDescent="0.25">
      <c r="P68" s="12"/>
    </row>
    <row r="69" spans="16:22" x14ac:dyDescent="0.25">
      <c r="P69" s="12"/>
    </row>
    <row r="73" spans="16:22" x14ac:dyDescent="0.25">
      <c r="Q73" s="17"/>
      <c r="R73" s="17"/>
      <c r="S73" s="17"/>
      <c r="T73" s="17"/>
      <c r="U73" s="17"/>
      <c r="V73" s="17"/>
    </row>
    <row r="74" spans="16:22" x14ac:dyDescent="0.25">
      <c r="Q74" s="17"/>
      <c r="R74" s="17"/>
      <c r="S74" s="17"/>
      <c r="T74" s="17"/>
      <c r="U74" s="17"/>
      <c r="V74" s="17"/>
    </row>
    <row r="79" spans="16:22" x14ac:dyDescent="0.25">
      <c r="Q79" s="17"/>
      <c r="R79" s="17"/>
      <c r="S79" s="17"/>
      <c r="T79" s="17"/>
      <c r="U79" s="17"/>
      <c r="V79" s="17"/>
    </row>
    <row r="80" spans="16:22" x14ac:dyDescent="0.25">
      <c r="Q80" s="17"/>
      <c r="R80" s="17"/>
      <c r="S80" s="17"/>
      <c r="T80" s="17"/>
      <c r="U80" s="17"/>
      <c r="V80" s="17"/>
    </row>
  </sheetData>
  <pageMargins left="0.7" right="0.7" top="0.75" bottom="0.75" header="0.3" footer="0.3"/>
  <pageSetup scale="3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9805E-8CAA-413A-AC98-1C933A36FC04}">
  <sheetPr>
    <pageSetUpPr fitToPage="1"/>
  </sheetPr>
  <dimension ref="A1:I66"/>
  <sheetViews>
    <sheetView zoomScale="70" zoomScaleNormal="70" workbookViewId="0">
      <selection activeCell="U46" sqref="A1:U46"/>
    </sheetView>
  </sheetViews>
  <sheetFormatPr defaultColWidth="9.140625" defaultRowHeight="15" x14ac:dyDescent="0.25"/>
  <cols>
    <col min="1" max="1" width="9.140625" style="2"/>
    <col min="2" max="2" width="13.7109375" style="2" customWidth="1"/>
    <col min="3" max="3" width="11.42578125" style="2" customWidth="1"/>
    <col min="4" max="4" width="13.85546875" style="2" customWidth="1"/>
    <col min="5" max="5" width="13.42578125" style="2" customWidth="1"/>
    <col min="6" max="6" width="12.5703125" style="2" customWidth="1"/>
    <col min="7" max="7" width="19.85546875" style="2" customWidth="1"/>
    <col min="8" max="8" width="26.7109375" style="2" customWidth="1"/>
    <col min="9" max="9" width="16" style="2" customWidth="1"/>
    <col min="10" max="10" width="16.28515625" style="2" customWidth="1"/>
    <col min="11" max="11" width="13.85546875" style="2" customWidth="1"/>
    <col min="12" max="12" width="11.85546875" style="2" customWidth="1"/>
    <col min="13" max="13" width="11.5703125" style="2" customWidth="1"/>
    <col min="14" max="14" width="10.5703125" style="2" customWidth="1"/>
    <col min="15" max="15" width="12" style="2" customWidth="1"/>
    <col min="16" max="16" width="8.28515625" style="2" customWidth="1"/>
    <col min="17" max="17" width="9.140625" style="2"/>
    <col min="18" max="18" width="7.42578125" style="2" customWidth="1"/>
    <col min="19" max="19" width="9.140625" style="2"/>
    <col min="20" max="20" width="11.5703125" style="2" customWidth="1"/>
    <col min="21" max="21" width="17.140625" style="2" customWidth="1"/>
    <col min="22" max="22" width="10.5703125" style="2" customWidth="1"/>
    <col min="23" max="23" width="16.42578125" style="2" customWidth="1"/>
    <col min="24" max="16384" width="9.140625" style="2"/>
  </cols>
  <sheetData>
    <row r="1" spans="1:9" x14ac:dyDescent="0.25">
      <c r="A1" s="2" t="s">
        <v>45</v>
      </c>
    </row>
    <row r="13" spans="1:9" ht="32.25" x14ac:dyDescent="0.4">
      <c r="I13" s="78"/>
    </row>
    <row r="18" spans="3:6" ht="27.75" customHeight="1" x14ac:dyDescent="0.25"/>
    <row r="19" spans="3:6" ht="30" customHeight="1" x14ac:dyDescent="0.25">
      <c r="C19" s="79" t="s">
        <v>59</v>
      </c>
      <c r="D19" s="79" t="s">
        <v>60</v>
      </c>
      <c r="E19" s="79" t="s">
        <v>58</v>
      </c>
      <c r="F19" s="79" t="s">
        <v>57</v>
      </c>
    </row>
    <row r="20" spans="3:6" ht="27" customHeight="1" x14ac:dyDescent="0.25">
      <c r="C20" s="97">
        <v>10</v>
      </c>
      <c r="D20" s="97">
        <v>20</v>
      </c>
      <c r="E20" s="97">
        <v>10</v>
      </c>
      <c r="F20" s="97">
        <v>120</v>
      </c>
    </row>
    <row r="21" spans="3:6" ht="25.5" x14ac:dyDescent="0.25">
      <c r="C21" s="97">
        <v>15</v>
      </c>
      <c r="D21" s="97">
        <v>24</v>
      </c>
      <c r="E21" s="97">
        <v>14</v>
      </c>
      <c r="F21" s="97">
        <v>130</v>
      </c>
    </row>
    <row r="22" spans="3:6" ht="22.5" customHeight="1" x14ac:dyDescent="0.25">
      <c r="C22" s="97">
        <v>16</v>
      </c>
      <c r="D22" s="97">
        <v>26</v>
      </c>
      <c r="E22" s="97">
        <v>19</v>
      </c>
      <c r="F22" s="97">
        <v>170</v>
      </c>
    </row>
    <row r="23" spans="3:6" ht="23.25" customHeight="1" x14ac:dyDescent="0.25">
      <c r="C23" s="97">
        <v>18</v>
      </c>
      <c r="D23" s="97">
        <v>22</v>
      </c>
      <c r="E23" s="97">
        <v>12</v>
      </c>
      <c r="F23" s="97">
        <v>150</v>
      </c>
    </row>
    <row r="24" spans="3:6" ht="25.15" customHeight="1" x14ac:dyDescent="0.25">
      <c r="C24" s="97">
        <v>32</v>
      </c>
      <c r="D24" s="97">
        <v>22</v>
      </c>
      <c r="E24" s="97">
        <v>20</v>
      </c>
      <c r="F24" s="97">
        <v>200</v>
      </c>
    </row>
    <row r="25" spans="3:6" ht="25.9" customHeight="1" x14ac:dyDescent="0.25">
      <c r="C25" s="97">
        <v>41</v>
      </c>
      <c r="D25" s="97">
        <v>19</v>
      </c>
      <c r="E25" s="97">
        <v>18</v>
      </c>
      <c r="F25" s="97">
        <v>180</v>
      </c>
    </row>
    <row r="26" spans="3:6" ht="21" customHeight="1" x14ac:dyDescent="0.25">
      <c r="C26" s="97">
        <v>17</v>
      </c>
      <c r="D26" s="97">
        <v>27</v>
      </c>
      <c r="E26" s="97">
        <v>16</v>
      </c>
      <c r="F26" s="97">
        <v>190</v>
      </c>
    </row>
    <row r="27" spans="3:6" ht="24" customHeight="1" x14ac:dyDescent="0.25">
      <c r="C27" s="97">
        <v>21</v>
      </c>
      <c r="D27" s="97">
        <v>28</v>
      </c>
      <c r="E27" s="97">
        <v>14</v>
      </c>
      <c r="F27" s="97">
        <v>150</v>
      </c>
    </row>
    <row r="28" spans="3:6" ht="25.15" customHeight="1" x14ac:dyDescent="0.25">
      <c r="C28" s="97">
        <v>14</v>
      </c>
      <c r="D28" s="97">
        <v>17</v>
      </c>
      <c r="E28" s="97">
        <v>16</v>
      </c>
      <c r="F28" s="97">
        <v>160</v>
      </c>
    </row>
    <row r="29" spans="3:6" ht="23.25" customHeight="1" x14ac:dyDescent="0.25">
      <c r="C29" s="97">
        <v>8</v>
      </c>
      <c r="D29" s="97">
        <v>5</v>
      </c>
      <c r="E29" s="97">
        <v>18</v>
      </c>
      <c r="F29" s="97">
        <v>200</v>
      </c>
    </row>
    <row r="30" spans="3:6" ht="24" customHeight="1" x14ac:dyDescent="0.25"/>
    <row r="31" spans="3:6" ht="27.75" customHeight="1" x14ac:dyDescent="0.25"/>
    <row r="38" spans="3:8" ht="24" customHeight="1" x14ac:dyDescent="0.25"/>
    <row r="39" spans="3:8" ht="24.6" customHeight="1" x14ac:dyDescent="0.25"/>
    <row r="40" spans="3:8" ht="22.15" customHeight="1" x14ac:dyDescent="0.25"/>
    <row r="41" spans="3:8" ht="21.6" customHeight="1" x14ac:dyDescent="0.25"/>
    <row r="42" spans="3:8" ht="15" customHeight="1" x14ac:dyDescent="0.25"/>
    <row r="43" spans="3:8" ht="15" customHeight="1" x14ac:dyDescent="0.25"/>
    <row r="46" spans="3:8" ht="15" customHeight="1" x14ac:dyDescent="0.25"/>
    <row r="47" spans="3:8" x14ac:dyDescent="0.25">
      <c r="C47" s="80"/>
      <c r="D47" s="80"/>
      <c r="E47" s="80"/>
      <c r="F47" s="80"/>
      <c r="G47" s="80"/>
      <c r="H47" s="80"/>
    </row>
    <row r="48" spans="3:8" ht="14.45" customHeight="1" x14ac:dyDescent="0.25"/>
    <row r="65" ht="15" customHeight="1" x14ac:dyDescent="0.25"/>
    <row r="66" ht="15" customHeight="1" x14ac:dyDescent="0.25"/>
  </sheetData>
  <pageMargins left="0.7" right="0.7" top="0.75" bottom="0.75" header="0.3" footer="0.3"/>
  <pageSetup scale="51"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1 channel (2)</vt:lpstr>
      <vt:lpstr>FirstPage</vt:lpstr>
      <vt:lpstr>Exam Content </vt:lpstr>
      <vt:lpstr>Single Channel</vt:lpstr>
      <vt:lpstr>Two Channel Problem 2</vt:lpstr>
      <vt:lpstr>Two Channel 14</vt:lpstr>
      <vt:lpstr>Two Channel</vt:lpstr>
      <vt:lpstr>Problem 10</vt:lpstr>
      <vt:lpstr>Problem 9</vt:lpstr>
      <vt:lpstr>Problem 8</vt:lpstr>
      <vt:lpstr>Problem 7</vt:lpstr>
      <vt:lpstr>Problem 6</vt:lpstr>
      <vt:lpstr>Problem 5</vt:lpstr>
      <vt:lpstr>Problem 1</vt:lpstr>
      <vt:lpstr>1 channel Problem 2</vt:lpstr>
      <vt:lpstr>1 channel 14 </vt:lpstr>
      <vt:lpstr>1 channel 13</vt:lpstr>
      <vt:lpstr>1 channel 11</vt:lpstr>
      <vt:lpstr>1 channel</vt:lpstr>
      <vt:lpstr>Problem 2</vt:lpstr>
      <vt:lpstr> Problem 3 </vt:lpstr>
      <vt:lpstr> Problem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2023-05-17T22:06:48Z</cp:lastPrinted>
  <dcterms:created xsi:type="dcterms:W3CDTF">2014-10-23T14:45:36Z</dcterms:created>
  <dcterms:modified xsi:type="dcterms:W3CDTF">2023-05-17T22:07:41Z</dcterms:modified>
</cp:coreProperties>
</file>