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EN 423 Sample Problems\T1\"/>
    </mc:Choice>
  </mc:AlternateContent>
  <bookViews>
    <workbookView showSheetTabs="0" xWindow="2880" yWindow="1440" windowWidth="11340" windowHeight="5775" firstSheet="3" activeTab="7" xr2:uid="{00000000-000D-0000-FFFF-FFFF00000000}"/>
  </bookViews>
  <sheets>
    <sheet name="First Page" sheetId="5" r:id="rId1"/>
    <sheet name="1.Breakeven Calculator" sheetId="1" r:id="rId2"/>
    <sheet name="2. GoalSeeker" sheetId="3" r:id="rId3"/>
    <sheet name="3. Proble Solved " sheetId="8" r:id="rId4"/>
    <sheet name="3.Problem " sheetId="6" r:id="rId5"/>
    <sheet name="4. Problem Solved" sheetId="9" r:id="rId6"/>
    <sheet name="4. Problem" sheetId="7" r:id="rId7"/>
    <sheet name="FirstPage" sheetId="10" r:id="rId8"/>
    <sheet name="Content" sheetId="11" r:id="rId9"/>
    <sheet name="Sheet1" sheetId="12" r:id="rId10"/>
  </sheets>
  <calcPr calcId="171027"/>
</workbook>
</file>

<file path=xl/calcChain.xml><?xml version="1.0" encoding="utf-8"?>
<calcChain xmlns="http://schemas.openxmlformats.org/spreadsheetml/2006/main">
  <c r="S19" i="3" l="1"/>
  <c r="T18" i="9" l="1"/>
  <c r="R18" i="8"/>
  <c r="N21" i="1" l="1"/>
  <c r="P22" i="3" l="1"/>
  <c r="P20" i="3"/>
  <c r="N26" i="1"/>
  <c r="N15" i="1"/>
  <c r="P24" i="3" l="1"/>
  <c r="Y21" i="1"/>
  <c r="T15" i="1" s="1"/>
  <c r="T27" i="1" l="1"/>
  <c r="AD21" i="1" s="1"/>
</calcChain>
</file>

<file path=xl/sharedStrings.xml><?xml version="1.0" encoding="utf-8"?>
<sst xmlns="http://schemas.openxmlformats.org/spreadsheetml/2006/main" count="19" uniqueCount="14">
  <si>
    <t>Fixed Cost</t>
  </si>
  <si>
    <t>Variable Cost Per Unit</t>
  </si>
  <si>
    <t>Selling Price per Unit</t>
  </si>
  <si>
    <t>Total Cost</t>
  </si>
  <si>
    <t>Total Revenue</t>
  </si>
  <si>
    <t>Production Volume</t>
  </si>
  <si>
    <t>Fixed Costs</t>
  </si>
  <si>
    <t>Variable Cost per Unit</t>
  </si>
  <si>
    <t>Total Profit (loss)</t>
  </si>
  <si>
    <t>Model</t>
  </si>
  <si>
    <t>Break-Even Production Volume (in units)</t>
  </si>
  <si>
    <t>Total Profit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</si>
  <si>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</si>
  <si>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Givens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</si>
</sst>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&quot;$&quot;#,##0.00"/>
  </numFmts>
  <fonts count="26">
    <font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2" tint="-9.9978637043366805E-2"/>
      <name val="Calibri"/>
      <family val="2"/>
      <scheme val="minor"/>
    </font>
    <font>
      <b/>
      <sz val="18"/>
      <color theme="2" tint="-9.9978637043366805E-2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20"/>
      <color theme="2" tint="-9.9978637043366805E-2"/>
      <name val="Calibri"/>
      <family val="2"/>
    </font>
    <font>
      <sz val="11"/>
      <color theme="2"/>
      <name val="Calibri"/>
      <family val="2"/>
      <scheme val="minor"/>
    </font>
    <font>
      <b/>
      <sz val="14"/>
      <color theme="1"/>
      <name val="FrankRuehl"/>
      <family val="2"/>
      <charset val="177"/>
    </font>
    <font>
      <sz val="24"/>
      <color theme="1"/>
      <name val="FrankRuehl"/>
      <family val="2"/>
      <charset val="177"/>
    </font>
    <font>
      <b/>
      <sz val="24"/>
      <color rgb="FFC00000"/>
      <name val="FrankRuehl"/>
      <family val="2"/>
      <charset val="177"/>
    </font>
    <font>
      <b/>
      <sz val="18"/>
      <color rgb="FFFFC000"/>
      <name val="Franklin Gothic Medium Cond"/>
      <family val="2"/>
    </font>
    <font>
      <b/>
      <sz val="14"/>
      <color theme="2" tint="-9.9978637043366805E-2"/>
      <name val="FrankRuehl"/>
      <family val="2"/>
      <charset val="177"/>
    </font>
    <font>
      <b/>
      <sz val="36"/>
      <color rgb="FFFFFF00"/>
      <name val="FrankRuehl"/>
      <family val="2"/>
      <charset val="177"/>
    </font>
    <font>
      <b/>
      <sz val="14"/>
      <color rgb="FFFFFF00"/>
      <name val="FrankRuehl"/>
      <family val="2"/>
      <charset val="177"/>
    </font>
    <font>
      <sz val="22"/>
      <color theme="1"/>
      <name val="FrankRuehl"/>
      <family val="2"/>
      <charset val="177"/>
    </font>
    <font>
      <sz val="28"/>
      <color theme="1"/>
      <name val="FrankRuehl"/>
      <family val="2"/>
      <charset val="177"/>
    </font>
    <font>
      <b/>
      <sz val="22"/>
      <color theme="1"/>
      <name val="FrankRuehl"/>
      <family val="2"/>
      <charset val="177"/>
    </font>
    <font>
      <sz val="22"/>
      <color theme="1"/>
      <name val="Calibri"/>
      <family val="2"/>
      <scheme val="minor"/>
    </font>
    <font>
      <b/>
      <sz val="22"/>
      <color rgb="FFFFC000"/>
      <name val="FrankRuehl"/>
      <family val="2"/>
      <charset val="177"/>
    </font>
    <font>
      <b/>
      <sz val="28"/>
      <color rgb="FFFFC000"/>
      <name val="FrankRuehl"/>
      <family val="2"/>
      <charset val="177"/>
    </font>
    <font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5" tint="-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/>
    <xf numFmtId="0" fontId="0" fillId="8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0" fillId="2" borderId="0" xfId="0" applyFill="1" applyAlignment="1"/>
    <xf numFmtId="3" fontId="5" fillId="2" borderId="0" xfId="0" applyNumberFormat="1" applyFont="1" applyFill="1" applyAlignment="1">
      <alignment vertical="center"/>
    </xf>
    <xf numFmtId="165" fontId="6" fillId="2" borderId="0" xfId="0" applyNumberFormat="1" applyFont="1" applyFill="1" applyAlignment="1">
      <alignment vertical="center"/>
    </xf>
    <xf numFmtId="165" fontId="6" fillId="2" borderId="0" xfId="0" applyNumberFormat="1" applyFont="1" applyFill="1" applyAlignment="1">
      <alignment horizontal="center" vertical="center"/>
    </xf>
    <xf numFmtId="0" fontId="7" fillId="2" borderId="0" xfId="0" applyFont="1" applyFill="1"/>
    <xf numFmtId="0" fontId="9" fillId="2" borderId="0" xfId="0" applyFont="1" applyFill="1"/>
    <xf numFmtId="0" fontId="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/>
    <xf numFmtId="0" fontId="2" fillId="2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Alignment="1"/>
    <xf numFmtId="0" fontId="20" fillId="2" borderId="0" xfId="0" applyFont="1" applyFill="1"/>
    <xf numFmtId="0" fontId="17" fillId="2" borderId="0" xfId="0" applyFont="1" applyFill="1"/>
    <xf numFmtId="0" fontId="17" fillId="2" borderId="1" xfId="0" applyFont="1" applyFill="1" applyBorder="1"/>
    <xf numFmtId="6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9" fillId="10" borderId="1" xfId="0" applyFont="1" applyFill="1" applyBorder="1" applyAlignment="1">
      <alignment horizontal="center"/>
    </xf>
    <xf numFmtId="3" fontId="21" fillId="11" borderId="1" xfId="0" applyNumberFormat="1" applyFont="1" applyFill="1" applyBorder="1" applyAlignment="1">
      <alignment horizontal="center" vertical="center"/>
    </xf>
    <xf numFmtId="0" fontId="1" fillId="8" borderId="0" xfId="0" applyFont="1" applyFill="1"/>
    <xf numFmtId="0" fontId="0" fillId="8" borderId="0" xfId="0" applyFill="1" applyAlignment="1"/>
    <xf numFmtId="0" fontId="1" fillId="2" borderId="0" xfId="0" applyFont="1" applyFill="1" applyAlignment="1"/>
    <xf numFmtId="0" fontId="24" fillId="8" borderId="0" xfId="0" applyFont="1" applyFill="1"/>
    <xf numFmtId="0" fontId="0" fillId="2" borderId="0" xfId="0" applyFill="1" applyAlignment="1">
      <alignment horizontal="center"/>
    </xf>
    <xf numFmtId="164" fontId="11" fillId="0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14" fillId="7" borderId="0" xfId="0" applyFont="1" applyFill="1" applyAlignment="1">
      <alignment horizontal="center" vertical="center" wrapText="1"/>
    </xf>
    <xf numFmtId="3" fontId="15" fillId="9" borderId="0" xfId="0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164" fontId="18" fillId="0" borderId="0" xfId="0" applyNumberFormat="1" applyFont="1" applyFill="1" applyAlignment="1">
      <alignment horizontal="center" vertical="center"/>
    </xf>
    <xf numFmtId="164" fontId="12" fillId="10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23" fillId="2" borderId="0" xfId="0" applyFont="1" applyFill="1" applyAlignment="1">
      <alignment horizontal="center"/>
    </xf>
    <xf numFmtId="3" fontId="22" fillId="11" borderId="0" xfId="0" applyNumberFormat="1" applyFont="1" applyFill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13" fillId="11" borderId="0" xfId="0" applyNumberFormat="1" applyFont="1" applyFill="1" applyAlignment="1" applyProtection="1">
      <alignment horizontal="center" vertical="center"/>
      <protection locked="0"/>
    </xf>
    <xf numFmtId="0" fontId="25" fillId="8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FirstPage!A1"/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3.Problem 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3. Proble Solved '!A1"/><Relationship Id="rId1" Type="http://schemas.openxmlformats.org/officeDocument/2006/relationships/hyperlink" Target="#Content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4. Problem'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'4. Problem Solved'!A1"/><Relationship Id="rId1" Type="http://schemas.openxmlformats.org/officeDocument/2006/relationships/hyperlink" Target="#Content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Sheet1!A1"/><Relationship Id="rId2" Type="http://schemas.openxmlformats.org/officeDocument/2006/relationships/image" Target="../media/image4.png"/><Relationship Id="rId1" Type="http://schemas.openxmlformats.org/officeDocument/2006/relationships/hyperlink" Target="#Content!A1"/><Relationship Id="rId4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3.Problem '!A1"/><Relationship Id="rId2" Type="http://schemas.openxmlformats.org/officeDocument/2006/relationships/hyperlink" Target="#'2. GoalSeeker'!A1"/><Relationship Id="rId1" Type="http://schemas.openxmlformats.org/officeDocument/2006/relationships/hyperlink" Target="#'1.Breakeven Calculator'!A1"/><Relationship Id="rId6" Type="http://schemas.openxmlformats.org/officeDocument/2006/relationships/hyperlink" Target="#FirstPage!A1"/><Relationship Id="rId5" Type="http://schemas.openxmlformats.org/officeDocument/2006/relationships/hyperlink" Target="#'4. Problem'!A1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12</xdr:row>
      <xdr:rowOff>101783</xdr:rowOff>
    </xdr:from>
    <xdr:to>
      <xdr:col>20</xdr:col>
      <xdr:colOff>280308</xdr:colOff>
      <xdr:row>20</xdr:row>
      <xdr:rowOff>187780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870121" y="2387783"/>
          <a:ext cx="6112330" cy="160999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200" b="1">
              <a:solidFill>
                <a:schemeClr val="tx2">
                  <a:lumMod val="50000"/>
                </a:schemeClr>
              </a:solidFill>
            </a:rPr>
            <a:t>Example </a:t>
          </a:r>
        </a:p>
        <a:p>
          <a:pPr algn="ctr"/>
          <a:r>
            <a:rPr lang="en-US" sz="3200" b="1">
              <a:solidFill>
                <a:srgbClr val="C00000"/>
              </a:solidFill>
            </a:rPr>
            <a:t>Break-even</a:t>
          </a:r>
          <a:r>
            <a:rPr lang="en-US" sz="3200" b="1">
              <a:solidFill>
                <a:schemeClr val="tx2">
                  <a:lumMod val="50000"/>
                </a:schemeClr>
              </a:solidFill>
            </a:rPr>
            <a:t> and</a:t>
          </a:r>
          <a:r>
            <a:rPr lang="en-US" sz="3200" b="1">
              <a:solidFill>
                <a:srgbClr val="C00000"/>
              </a:solidFill>
            </a:rPr>
            <a:t> Goal Seek</a:t>
          </a:r>
          <a:r>
            <a:rPr lang="en-US" sz="3200" b="1" baseline="0">
              <a:solidFill>
                <a:srgbClr val="C00000"/>
              </a:solidFill>
            </a:rPr>
            <a:t> </a:t>
          </a:r>
          <a:endParaRPr lang="en-US" sz="3200" b="1">
            <a:solidFill>
              <a:srgbClr val="C00000"/>
            </a:solidFill>
          </a:endParaRPr>
        </a:p>
      </xdr:txBody>
    </xdr:sp>
    <xdr:clientData/>
  </xdr:twoCellAnchor>
  <xdr:twoCellAnchor>
    <xdr:from>
      <xdr:col>13</xdr:col>
      <xdr:colOff>220435</xdr:colOff>
      <xdr:row>23</xdr:row>
      <xdr:rowOff>38099</xdr:rowOff>
    </xdr:from>
    <xdr:to>
      <xdr:col>16</xdr:col>
      <xdr:colOff>544285</xdr:colOff>
      <xdr:row>29</xdr:row>
      <xdr:rowOff>122465</xdr:rowOff>
    </xdr:to>
    <xdr:sp macro="" textlink="">
      <xdr:nvSpPr>
        <xdr:cNvPr id="3" name="Rounded 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826828" y="4419599"/>
          <a:ext cx="2079171" cy="1227366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tx2">
                  <a:lumMod val="50000"/>
                </a:schemeClr>
              </a:solidFill>
            </a:rPr>
            <a:t>Click</a:t>
          </a:r>
          <a:r>
            <a:rPr lang="en-US" sz="2800" b="1" baseline="0">
              <a:solidFill>
                <a:schemeClr val="tx2">
                  <a:lumMod val="50000"/>
                </a:schemeClr>
              </a:solidFill>
            </a:rPr>
            <a:t> to Start</a:t>
          </a:r>
          <a:endParaRPr lang="en-US" sz="2800" b="1">
            <a:solidFill>
              <a:schemeClr val="tx2">
                <a:lumMod val="50000"/>
              </a:schemeClr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369570</xdr:colOff>
      <xdr:row>0</xdr:row>
      <xdr:rowOff>0</xdr:rowOff>
    </xdr:from>
    <xdr:to>
      <xdr:col>7</xdr:col>
      <xdr:colOff>568234</xdr:colOff>
      <xdr:row>9</xdr:row>
      <xdr:rowOff>72382</xdr:rowOff>
    </xdr:to>
    <xdr:pic>
      <xdr:nvPicPr>
        <xdr:cNvPr id="2" name="Picture 1" descr="Picturelogo1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0" y="0"/>
          <a:ext cx="3322864" cy="1596382"/>
        </a:xfrm>
        <a:prstGeom prst="rect">
          <a:avLst/>
        </a:prstGeom>
      </xdr:spPr>
    </xdr:pic>
    <xdr:clientData/>
  </xdr:twoCellAnchor>
  <xdr:twoCellAnchor>
    <xdr:from>
      <xdr:col>2</xdr:col>
      <xdr:colOff>465362</xdr:colOff>
      <xdr:row>6</xdr:row>
      <xdr:rowOff>118654</xdr:rowOff>
    </xdr:from>
    <xdr:to>
      <xdr:col>7</xdr:col>
      <xdr:colOff>259079</xdr:colOff>
      <xdr:row>14</xdr:row>
      <xdr:rowOff>144780</xdr:rowOff>
    </xdr:to>
    <xdr:sp macro="" textlink="">
      <xdr:nvSpPr>
        <xdr:cNvPr id="3" name="TextBox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715042" y="1124494"/>
          <a:ext cx="2917917" cy="13672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2400" b="1" i="0">
              <a:solidFill>
                <a:schemeClr val="tx2">
                  <a:lumMod val="50000"/>
                </a:schemeClr>
              </a:solidFill>
            </a:rPr>
            <a:t>Download</a:t>
          </a:r>
          <a:r>
            <a:rPr lang="en-US" sz="2400" b="1" i="0" baseline="0">
              <a:solidFill>
                <a:schemeClr val="tx2">
                  <a:lumMod val="50000"/>
                </a:schemeClr>
              </a:solidFill>
            </a:rPr>
            <a:t> this file</a:t>
          </a:r>
        </a:p>
        <a:p>
          <a:pPr algn="ctr"/>
          <a:r>
            <a:rPr lang="en-US" sz="2400" b="1" i="0" baseline="0">
              <a:solidFill>
                <a:schemeClr val="accent3">
                  <a:lumMod val="50000"/>
                </a:schemeClr>
              </a:solidFill>
            </a:rPr>
            <a:t>then</a:t>
          </a:r>
        </a:p>
        <a:p>
          <a:pPr algn="ctr"/>
          <a:r>
            <a:rPr lang="en-US" sz="2400" b="1" i="0" baseline="0">
              <a:solidFill>
                <a:schemeClr val="accent2">
                  <a:lumMod val="50000"/>
                </a:schemeClr>
              </a:solidFill>
            </a:rPr>
            <a:t>Click here</a:t>
          </a:r>
          <a:endParaRPr lang="en-US" sz="2400" b="1" i="0">
            <a:solidFill>
              <a:schemeClr val="accent2">
                <a:lumMod val="50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</xdr:row>
          <xdr:rowOff>9525</xdr:rowOff>
        </xdr:from>
        <xdr:to>
          <xdr:col>17</xdr:col>
          <xdr:colOff>19050</xdr:colOff>
          <xdr:row>17</xdr:row>
          <xdr:rowOff>142875</xdr:rowOff>
        </xdr:to>
        <xdr:sp macro="" textlink="">
          <xdr:nvSpPr>
            <xdr:cNvPr id="1025" name="ScrollBar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21</xdr:row>
          <xdr:rowOff>0</xdr:rowOff>
        </xdr:from>
        <xdr:to>
          <xdr:col>17</xdr:col>
          <xdr:colOff>104775</xdr:colOff>
          <xdr:row>22</xdr:row>
          <xdr:rowOff>123825</xdr:rowOff>
        </xdr:to>
        <xdr:sp macro="" textlink="">
          <xdr:nvSpPr>
            <xdr:cNvPr id="1026" name="ScrollBar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27</xdr:row>
          <xdr:rowOff>0</xdr:rowOff>
        </xdr:from>
        <xdr:to>
          <xdr:col>17</xdr:col>
          <xdr:colOff>76200</xdr:colOff>
          <xdr:row>28</xdr:row>
          <xdr:rowOff>171450</xdr:rowOff>
        </xdr:to>
        <xdr:sp macro="" textlink="">
          <xdr:nvSpPr>
            <xdr:cNvPr id="1027" name="ScrollBar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587829</xdr:colOff>
      <xdr:row>13</xdr:row>
      <xdr:rowOff>217714</xdr:rowOff>
    </xdr:from>
    <xdr:to>
      <xdr:col>26</xdr:col>
      <xdr:colOff>76200</xdr:colOff>
      <xdr:row>16</xdr:row>
      <xdr:rowOff>152400</xdr:rowOff>
    </xdr:to>
    <xdr:cxnSp macro="">
      <xdr:nvCxnSpPr>
        <xdr:cNvPr id="4" name="Elbow Connector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9731829" y="2481943"/>
          <a:ext cx="1926771" cy="533400"/>
        </a:xfrm>
        <a:prstGeom prst="bentConnector3">
          <a:avLst>
            <a:gd name="adj1" fmla="val 99153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576943</xdr:colOff>
      <xdr:row>23</xdr:row>
      <xdr:rowOff>0</xdr:rowOff>
    </xdr:from>
    <xdr:to>
      <xdr:col>25</xdr:col>
      <xdr:colOff>587829</xdr:colOff>
      <xdr:row>25</xdr:row>
      <xdr:rowOff>174172</xdr:rowOff>
    </xdr:to>
    <xdr:cxnSp macro="">
      <xdr:nvCxnSpPr>
        <xdr:cNvPr id="7" name="Elbow Connector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V="1">
          <a:off x="9720943" y="4245429"/>
          <a:ext cx="1839686" cy="566057"/>
        </a:xfrm>
        <a:prstGeom prst="bentConnector3">
          <a:avLst>
            <a:gd name="adj1" fmla="val 102071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239939</xdr:colOff>
      <xdr:row>1</xdr:row>
      <xdr:rowOff>120649</xdr:rowOff>
    </xdr:from>
    <xdr:to>
      <xdr:col>5</xdr:col>
      <xdr:colOff>238125</xdr:colOff>
      <xdr:row>7</xdr:row>
      <xdr:rowOff>55335</xdr:rowOff>
    </xdr:to>
    <xdr:sp macro="" textlink="">
      <xdr:nvSpPr>
        <xdr:cNvPr id="22" name="Left Arrow 2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2002064" y="311149"/>
          <a:ext cx="1172936" cy="1077686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</xdr:col>
      <xdr:colOff>113393</xdr:colOff>
      <xdr:row>10</xdr:row>
      <xdr:rowOff>120196</xdr:rowOff>
    </xdr:from>
    <xdr:to>
      <xdr:col>11</xdr:col>
      <xdr:colOff>539750</xdr:colOff>
      <xdr:row>41</xdr:row>
      <xdr:rowOff>76200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722993" y="1964236"/>
          <a:ext cx="6522357" cy="58538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/>
            <a:t>Nowlin Plastics produces</a:t>
          </a:r>
          <a:r>
            <a:rPr lang="en-US" sz="2000" baseline="0"/>
            <a:t> a variety of compact disc (CD) storage cases. Nowlin's best selling product is the CD-50, a slimplastic CD holder with a specially designed lining that protects the optical surface of the disc.</a:t>
          </a:r>
        </a:p>
        <a:p>
          <a:endParaRPr lang="en-US" sz="2000" baseline="0"/>
        </a:p>
        <a:p>
          <a:r>
            <a:rPr lang="en-US" sz="2000" baseline="0"/>
            <a:t>Several products are produced on the same manufacturing line and a set up cost is incurred each time a changeover is made for a new product. Suppose that the setup cost for the CD-50 is $3,000. </a:t>
          </a:r>
        </a:p>
        <a:p>
          <a:endParaRPr lang="en-US" sz="2000" baseline="0"/>
        </a:p>
        <a:p>
          <a:r>
            <a:rPr lang="en-US" sz="2000" baseline="0"/>
            <a:t>This set-up cost is a fixed cost that is incurred regardless of the number of units eventually produced. In addition, suppose that variable labor and material costs are $2 for each unit produced. Suppose that each CD-50 storage unit sells for $5. </a:t>
          </a:r>
        </a:p>
        <a:p>
          <a:endParaRPr lang="en-US" sz="2000" baseline="0"/>
        </a:p>
        <a:p>
          <a:r>
            <a:rPr lang="en-US" sz="2000" baseline="0"/>
            <a:t>Calculate the break- even point for Nowlin Plastics.</a:t>
          </a:r>
          <a:endParaRPr lang="en-US" sz="2000"/>
        </a:p>
      </xdr:txBody>
    </xdr:sp>
    <xdr:clientData/>
  </xdr:twoCellAnchor>
  <xdr:twoCellAnchor>
    <xdr:from>
      <xdr:col>18</xdr:col>
      <xdr:colOff>32657</xdr:colOff>
      <xdr:row>2</xdr:row>
      <xdr:rowOff>68037</xdr:rowOff>
    </xdr:from>
    <xdr:to>
      <xdr:col>25</xdr:col>
      <xdr:colOff>381000</xdr:colOff>
      <xdr:row>6</xdr:row>
      <xdr:rowOff>32658</xdr:rowOff>
    </xdr:to>
    <xdr:sp macro="" textlink="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6738257" y="438151"/>
          <a:ext cx="4615543" cy="70485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1. Break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-even Calculator</a:t>
          </a:r>
          <a:endParaRPr lang="en-US" sz="3200" b="1">
            <a:solidFill>
              <a:schemeClr val="accent4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28</xdr:col>
      <xdr:colOff>544286</xdr:colOff>
      <xdr:row>11</xdr:row>
      <xdr:rowOff>10885</xdr:rowOff>
    </xdr:from>
    <xdr:to>
      <xdr:col>32</xdr:col>
      <xdr:colOff>511629</xdr:colOff>
      <xdr:row>16</xdr:row>
      <xdr:rowOff>43543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3345886" y="2046514"/>
          <a:ext cx="2405743" cy="104502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>
              <a:latin typeface="FrankRuehl" panose="020E0503060101010101" pitchFamily="34" charset="-79"/>
              <a:cs typeface="FrankRuehl" panose="020E0503060101010101" pitchFamily="34" charset="-79"/>
            </a:rPr>
            <a:t>At break even point the total cost = total revenue.</a:t>
          </a:r>
        </a:p>
        <a:p>
          <a:pPr algn="ctr"/>
          <a:r>
            <a:rPr lang="en-US" sz="1600">
              <a:latin typeface="FrankRuehl" panose="020E0503060101010101" pitchFamily="34" charset="-79"/>
              <a:cs typeface="FrankRuehl" panose="020E0503060101010101" pitchFamily="34" charset="-79"/>
            </a:rPr>
            <a:t>The profit is = 0</a:t>
          </a:r>
        </a:p>
      </xdr:txBody>
    </xdr:sp>
    <xdr:clientData/>
  </xdr:twoCellAnchor>
  <xdr:twoCellAnchor>
    <xdr:from>
      <xdr:col>28</xdr:col>
      <xdr:colOff>539750</xdr:colOff>
      <xdr:row>31</xdr:row>
      <xdr:rowOff>174625</xdr:rowOff>
    </xdr:from>
    <xdr:to>
      <xdr:col>32</xdr:col>
      <xdr:colOff>317500</xdr:colOff>
      <xdr:row>35</xdr:row>
      <xdr:rowOff>25273</xdr:rowOff>
    </xdr:to>
    <xdr:sp macro="" textlink="">
      <xdr:nvSpPr>
        <xdr:cNvPr id="3" name="Rounded Rectangular Callou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2874625" y="6096000"/>
          <a:ext cx="2127250" cy="612648"/>
        </a:xfrm>
        <a:prstGeom prst="wedgeRoundRectCallout">
          <a:avLst>
            <a:gd name="adj1" fmla="val -126959"/>
            <a:gd name="adj2" fmla="val -32099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2800"/>
            <a:t>Answer</a:t>
          </a:r>
        </a:p>
      </xdr:txBody>
    </xdr:sp>
    <xdr:clientData/>
  </xdr:twoCellAnchor>
  <xdr:twoCellAnchor>
    <xdr:from>
      <xdr:col>13</xdr:col>
      <xdr:colOff>22860</xdr:colOff>
      <xdr:row>29</xdr:row>
      <xdr:rowOff>60960</xdr:rowOff>
    </xdr:from>
    <xdr:to>
      <xdr:col>16</xdr:col>
      <xdr:colOff>594360</xdr:colOff>
      <xdr:row>32</xdr:row>
      <xdr:rowOff>68580</xdr:rowOff>
    </xdr:to>
    <xdr:sp macro="" textlink="">
      <xdr:nvSpPr>
        <xdr:cNvPr id="5" name="Left Brac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6200000">
          <a:off x="8869680" y="4686300"/>
          <a:ext cx="556260" cy="2400300"/>
        </a:xfrm>
        <a:prstGeom prst="leftBrac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472440</xdr:colOff>
      <xdr:row>33</xdr:row>
      <xdr:rowOff>76200</xdr:rowOff>
    </xdr:from>
    <xdr:to>
      <xdr:col>17</xdr:col>
      <xdr:colOff>213360</xdr:colOff>
      <xdr:row>37</xdr:row>
      <xdr:rowOff>152400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7787640" y="6355080"/>
          <a:ext cx="2788920" cy="807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>
              <a:solidFill>
                <a:schemeClr val="accent2">
                  <a:lumMod val="50000"/>
                </a:schemeClr>
              </a:solidFill>
            </a:rPr>
            <a:t>Use the sliders to adjust values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294459</xdr:colOff>
      <xdr:row>7</xdr:row>
      <xdr:rowOff>21227</xdr:rowOff>
    </xdr:from>
    <xdr:to>
      <xdr:col>10</xdr:col>
      <xdr:colOff>208280</xdr:colOff>
      <xdr:row>28</xdr:row>
      <xdr:rowOff>30480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904059" y="1758587"/>
          <a:ext cx="7670981" cy="69739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240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>
              <a:latin typeface="FrankRuehl" panose="020E0503060101010101" pitchFamily="34" charset="-79"/>
              <a:cs typeface="FrankRuehl" panose="020E0503060101010101" pitchFamily="34" charset="-79"/>
            </a:rPr>
            <a:t>Nowlin Plastics produces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a variety of compact disc (CD) storage cases. Nowlin's best selling product is the CD-50, a slimplastic CD holder with a specially designed lining that protects the optical surface of the disc.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Several products are produced on the same manufacturing line and a set up cost is incurred each time a changeover is made for a new product. Suppose that the setup cost for the CD-50 is $3,000. 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This set-up cost is a fixed cost that is incurred regardless of the number of units eventually produced. In addition, suppose that variable labor and material costs are $2 for each nit produced. Suppose that each CD-50 storage unit sells for $5. 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Calculate the break-even point for Nowlin Plastics.</a:t>
          </a:r>
          <a:endParaRPr lang="en-US" sz="2400"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2</xdr:col>
      <xdr:colOff>27215</xdr:colOff>
      <xdr:row>1</xdr:row>
      <xdr:rowOff>176893</xdr:rowOff>
    </xdr:from>
    <xdr:to>
      <xdr:col>4</xdr:col>
      <xdr:colOff>79602</xdr:colOff>
      <xdr:row>5</xdr:row>
      <xdr:rowOff>250373</xdr:rowOff>
    </xdr:to>
    <xdr:sp macro="" textlink="">
      <xdr:nvSpPr>
        <xdr:cNvPr id="6" name="Left Arrow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197429" y="367393"/>
          <a:ext cx="1222602" cy="108040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4</xdr:col>
      <xdr:colOff>2449287</xdr:colOff>
      <xdr:row>1</xdr:row>
      <xdr:rowOff>190499</xdr:rowOff>
    </xdr:from>
    <xdr:to>
      <xdr:col>14</xdr:col>
      <xdr:colOff>816430</xdr:colOff>
      <xdr:row>5</xdr:row>
      <xdr:rowOff>163285</xdr:rowOff>
    </xdr:to>
    <xdr:sp macro="" textlink="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4789716" y="380999"/>
          <a:ext cx="6436178" cy="97971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</a:rPr>
            <a:t>2</a:t>
          </a:r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. Goal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Seek</a:t>
          </a:r>
          <a:endParaRPr lang="en-US" sz="3200" b="1">
            <a:solidFill>
              <a:schemeClr val="accent4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16</xdr:col>
      <xdr:colOff>269965</xdr:colOff>
      <xdr:row>14</xdr:row>
      <xdr:rowOff>274320</xdr:rowOff>
    </xdr:from>
    <xdr:to>
      <xdr:col>23</xdr:col>
      <xdr:colOff>370115</xdr:colOff>
      <xdr:row>16</xdr:row>
      <xdr:rowOff>47897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5311845" y="4587240"/>
          <a:ext cx="4367350" cy="5050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 b="1">
              <a:solidFill>
                <a:srgbClr val="FF0000"/>
              </a:solidFill>
            </a:rPr>
            <a:t>Data</a:t>
          </a:r>
          <a:r>
            <a:rPr lang="en-US" sz="2000" b="1"/>
            <a:t> to </a:t>
          </a:r>
          <a:r>
            <a:rPr lang="en-US" sz="2000" b="1">
              <a:solidFill>
                <a:srgbClr val="FF0000"/>
              </a:solidFill>
            </a:rPr>
            <a:t>What-if</a:t>
          </a:r>
          <a:r>
            <a:rPr lang="en-US" sz="2000" b="1"/>
            <a:t> to </a:t>
          </a:r>
          <a:r>
            <a:rPr lang="en-US" sz="2000" b="1">
              <a:solidFill>
                <a:srgbClr val="FF0000"/>
              </a:solidFill>
            </a:rPr>
            <a:t>Goal Seek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544285</xdr:colOff>
      <xdr:row>10</xdr:row>
      <xdr:rowOff>3267</xdr:rowOff>
    </xdr:from>
    <xdr:to>
      <xdr:col>11</xdr:col>
      <xdr:colOff>43543</xdr:colOff>
      <xdr:row>21</xdr:row>
      <xdr:rowOff>239487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544285" y="1908267"/>
          <a:ext cx="6271533" cy="298894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Calculate the Break-even point (in units) given the following information: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Fixed cost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FC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$10,000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Direct Labor</a:t>
          </a:r>
          <a:r>
            <a:rPr lang="en-US" sz="2400" baseline="0">
              <a:solidFill>
                <a:schemeClr val="dk1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(</a:t>
          </a:r>
          <a:r>
            <a:rPr lang="en-US" sz="2400" b="1" baseline="0">
              <a:solidFill>
                <a:srgbClr val="FF0000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DL</a:t>
          </a:r>
          <a:r>
            <a:rPr lang="en-US" sz="2400" baseline="0">
              <a:solidFill>
                <a:schemeClr val="dk1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) 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= $1.50 per unit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Material Cost</a:t>
          </a:r>
          <a:r>
            <a:rPr lang="en-US" sz="2400" baseline="0">
              <a:solidFill>
                <a:sysClr val="windowText" lastClr="000000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(</a:t>
          </a:r>
          <a:r>
            <a:rPr lang="en-US" sz="2400" b="1" baseline="0">
              <a:solidFill>
                <a:srgbClr val="FF0000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MC</a:t>
          </a:r>
          <a:r>
            <a:rPr lang="en-US" sz="2400" baseline="0">
              <a:solidFill>
                <a:schemeClr val="dk1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) 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= $0.75 per unit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Variable Cost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VC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$2.25 per unit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Sales Price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SP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$4.00 per unit</a:t>
          </a:r>
        </a:p>
      </xdr:txBody>
    </xdr:sp>
    <xdr:clientData/>
  </xdr:twoCellAnchor>
  <xdr:twoCellAnchor>
    <xdr:from>
      <xdr:col>0</xdr:col>
      <xdr:colOff>557894</xdr:colOff>
      <xdr:row>2</xdr:row>
      <xdr:rowOff>2720</xdr:rowOff>
    </xdr:from>
    <xdr:to>
      <xdr:col>2</xdr:col>
      <xdr:colOff>566058</xdr:colOff>
      <xdr:row>7</xdr:row>
      <xdr:rowOff>130629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557894" y="383720"/>
          <a:ext cx="1227364" cy="108040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12</xdr:col>
      <xdr:colOff>446314</xdr:colOff>
      <xdr:row>9</xdr:row>
      <xdr:rowOff>130629</xdr:rowOff>
    </xdr:from>
    <xdr:to>
      <xdr:col>15</xdr:col>
      <xdr:colOff>544285</xdr:colOff>
      <xdr:row>13</xdr:row>
      <xdr:rowOff>108856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8132989" y="1845129"/>
          <a:ext cx="2498271" cy="74022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Answer</a:t>
          </a:r>
        </a:p>
      </xdr:txBody>
    </xdr:sp>
    <xdr:clientData/>
  </xdr:twoCellAnchor>
  <xdr:twoCellAnchor>
    <xdr:from>
      <xdr:col>11</xdr:col>
      <xdr:colOff>587828</xdr:colOff>
      <xdr:row>7</xdr:row>
      <xdr:rowOff>141514</xdr:rowOff>
    </xdr:from>
    <xdr:to>
      <xdr:col>11</xdr:col>
      <xdr:colOff>598714</xdr:colOff>
      <xdr:row>38</xdr:row>
      <xdr:rowOff>10886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flipH="1">
          <a:off x="7360103" y="1475014"/>
          <a:ext cx="10886" cy="788942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468085</xdr:colOff>
      <xdr:row>16</xdr:row>
      <xdr:rowOff>0</xdr:rowOff>
    </xdr:from>
    <xdr:to>
      <xdr:col>16</xdr:col>
      <xdr:colOff>587828</xdr:colOff>
      <xdr:row>18</xdr:row>
      <xdr:rowOff>97971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8154760" y="3048000"/>
          <a:ext cx="3386818" cy="6980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>
              <a:latin typeface="FrankRuehl" panose="020E0503060101010101" pitchFamily="34" charset="-79"/>
              <a:cs typeface="FrankRuehl" panose="020E0503060101010101" pitchFamily="34" charset="-79"/>
            </a:rPr>
            <a:t>BEP (Units) = </a:t>
          </a:r>
          <a:r>
            <a:rPr lang="en-US" sz="2000" b="1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FC</a:t>
          </a:r>
          <a:r>
            <a:rPr lang="en-US" sz="2000">
              <a:latin typeface="FrankRuehl" panose="020E0503060101010101" pitchFamily="34" charset="-79"/>
              <a:cs typeface="FrankRuehl" panose="020E0503060101010101" pitchFamily="34" charset="-79"/>
            </a:rPr>
            <a:t>/(</a:t>
          </a:r>
          <a:r>
            <a:rPr lang="en-US" sz="2000" b="1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SP</a:t>
          </a:r>
          <a:r>
            <a:rPr lang="en-US" sz="2000">
              <a:latin typeface="FrankRuehl" panose="020E0503060101010101" pitchFamily="34" charset="-79"/>
              <a:cs typeface="FrankRuehl" panose="020E0503060101010101" pitchFamily="34" charset="-79"/>
            </a:rPr>
            <a:t>-</a:t>
          </a:r>
          <a:r>
            <a:rPr lang="en-US" sz="2000" b="1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VC</a:t>
          </a:r>
          <a:r>
            <a:rPr lang="en-US" sz="2000">
              <a:latin typeface="FrankRuehl" panose="020E0503060101010101" pitchFamily="34" charset="-79"/>
              <a:cs typeface="FrankRuehl" panose="020E0503060101010101" pitchFamily="34" charset="-79"/>
            </a:rPr>
            <a:t>)=</a:t>
          </a:r>
        </a:p>
      </xdr:txBody>
    </xdr:sp>
    <xdr:clientData/>
  </xdr:twoCellAnchor>
  <xdr:twoCellAnchor>
    <xdr:from>
      <xdr:col>12</xdr:col>
      <xdr:colOff>489857</xdr:colOff>
      <xdr:row>19</xdr:row>
      <xdr:rowOff>250371</xdr:rowOff>
    </xdr:from>
    <xdr:to>
      <xdr:col>19</xdr:col>
      <xdr:colOff>511628</xdr:colOff>
      <xdr:row>23</xdr:row>
      <xdr:rowOff>108857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8176532" y="4317546"/>
          <a:ext cx="5412921" cy="10681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>
              <a:latin typeface="FrankRuehl" panose="020E0503060101010101" pitchFamily="34" charset="-79"/>
              <a:cs typeface="FrankRuehl" panose="020E0503060101010101" pitchFamily="34" charset="-79"/>
            </a:rPr>
            <a:t>This firm will 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need to sell 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5,714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units to break-even.</a:t>
          </a:r>
          <a:endParaRPr lang="en-US" sz="2400"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6</xdr:col>
      <xdr:colOff>47625</xdr:colOff>
      <xdr:row>2</xdr:row>
      <xdr:rowOff>71438</xdr:rowOff>
    </xdr:from>
    <xdr:to>
      <xdr:col>14</xdr:col>
      <xdr:colOff>595313</xdr:colOff>
      <xdr:row>6</xdr:row>
      <xdr:rowOff>147638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3690938" y="452438"/>
          <a:ext cx="6143625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3. Problem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Solved</a:t>
          </a:r>
          <a:endParaRPr lang="en-US" sz="3200" b="1">
            <a:solidFill>
              <a:schemeClr val="accent4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544285</xdr:colOff>
      <xdr:row>10</xdr:row>
      <xdr:rowOff>3267</xdr:rowOff>
    </xdr:from>
    <xdr:to>
      <xdr:col>11</xdr:col>
      <xdr:colOff>43543</xdr:colOff>
      <xdr:row>24</xdr:row>
      <xdr:rowOff>130969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44285" y="1908267"/>
          <a:ext cx="6250102" cy="30923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Calculate the Break-even point (in units) given the following information: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Fixed cost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FC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$10,000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Direct Labor</a:t>
          </a:r>
          <a:r>
            <a:rPr lang="en-US" sz="2400" baseline="0">
              <a:solidFill>
                <a:schemeClr val="dk1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(</a:t>
          </a:r>
          <a:r>
            <a:rPr lang="en-US" sz="2400" b="1" baseline="0">
              <a:solidFill>
                <a:srgbClr val="FF0000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DL</a:t>
          </a:r>
          <a:r>
            <a:rPr lang="en-US" sz="2400" baseline="0">
              <a:solidFill>
                <a:schemeClr val="dk1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) 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= $1.50 per unit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Material Cost</a:t>
          </a:r>
          <a:r>
            <a:rPr lang="en-US" sz="2400" baseline="0">
              <a:solidFill>
                <a:sysClr val="windowText" lastClr="000000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(</a:t>
          </a:r>
          <a:r>
            <a:rPr lang="en-US" sz="2400" b="1" baseline="0">
              <a:solidFill>
                <a:srgbClr val="FF0000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MC</a:t>
          </a:r>
          <a:r>
            <a:rPr lang="en-US" sz="2400" baseline="0">
              <a:solidFill>
                <a:schemeClr val="dk1"/>
              </a:solidFill>
              <a:effectLst/>
              <a:latin typeface="FrankRuehl" panose="020E0503060101010101" pitchFamily="34" charset="-79"/>
              <a:ea typeface="+mn-ea"/>
              <a:cs typeface="FrankRuehl" panose="020E0503060101010101" pitchFamily="34" charset="-79"/>
            </a:rPr>
            <a:t>) 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= $0.75 per unit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Variable Cost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VC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$2.25 per unit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Sales Price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SP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$4.00 per unit</a:t>
          </a:r>
        </a:p>
      </xdr:txBody>
    </xdr:sp>
    <xdr:clientData/>
  </xdr:twoCellAnchor>
  <xdr:twoCellAnchor>
    <xdr:from>
      <xdr:col>0</xdr:col>
      <xdr:colOff>557894</xdr:colOff>
      <xdr:row>2</xdr:row>
      <xdr:rowOff>2720</xdr:rowOff>
    </xdr:from>
    <xdr:to>
      <xdr:col>2</xdr:col>
      <xdr:colOff>566058</xdr:colOff>
      <xdr:row>7</xdr:row>
      <xdr:rowOff>130629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557894" y="338000"/>
          <a:ext cx="1257844" cy="96610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12</xdr:col>
      <xdr:colOff>236764</xdr:colOff>
      <xdr:row>9</xdr:row>
      <xdr:rowOff>118723</xdr:rowOff>
    </xdr:from>
    <xdr:to>
      <xdr:col>17</xdr:col>
      <xdr:colOff>166687</xdr:colOff>
      <xdr:row>13</xdr:row>
      <xdr:rowOff>96950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7904389" y="1833223"/>
          <a:ext cx="2144486" cy="74022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Workspace</a:t>
          </a:r>
        </a:p>
      </xdr:txBody>
    </xdr:sp>
    <xdr:clientData/>
  </xdr:twoCellAnchor>
  <xdr:twoCellAnchor>
    <xdr:from>
      <xdr:col>11</xdr:col>
      <xdr:colOff>587828</xdr:colOff>
      <xdr:row>7</xdr:row>
      <xdr:rowOff>141514</xdr:rowOff>
    </xdr:from>
    <xdr:to>
      <xdr:col>11</xdr:col>
      <xdr:colOff>598714</xdr:colOff>
      <xdr:row>38</xdr:row>
      <xdr:rowOff>10886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flipH="1">
          <a:off x="7529648" y="1314994"/>
          <a:ext cx="10886" cy="774083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369095</xdr:colOff>
      <xdr:row>4</xdr:row>
      <xdr:rowOff>142875</xdr:rowOff>
    </xdr:from>
    <xdr:to>
      <xdr:col>23</xdr:col>
      <xdr:colOff>206828</xdr:colOff>
      <xdr:row>8</xdr:row>
      <xdr:rowOff>121102</xdr:rowOff>
    </xdr:to>
    <xdr:sp macro="" textlink="">
      <xdr:nvSpPr>
        <xdr:cNvPr id="9" name="Rounded 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0950009" y="883104"/>
          <a:ext cx="2101962" cy="718455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chemeClr val="tx2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To Answer</a:t>
          </a:r>
        </a:p>
      </xdr:txBody>
    </xdr:sp>
    <xdr:clientData/>
  </xdr:twoCellAnchor>
  <xdr:twoCellAnchor>
    <xdr:from>
      <xdr:col>5</xdr:col>
      <xdr:colOff>23813</xdr:colOff>
      <xdr:row>1</xdr:row>
      <xdr:rowOff>95250</xdr:rowOff>
    </xdr:from>
    <xdr:to>
      <xdr:col>13</xdr:col>
      <xdr:colOff>381001</xdr:colOff>
      <xdr:row>5</xdr:row>
      <xdr:rowOff>171450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3059907" y="285750"/>
          <a:ext cx="5417344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3. Problem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544285</xdr:colOff>
      <xdr:row>10</xdr:row>
      <xdr:rowOff>3266</xdr:rowOff>
    </xdr:from>
    <xdr:to>
      <xdr:col>11</xdr:col>
      <xdr:colOff>43543</xdr:colOff>
      <xdr:row>23</xdr:row>
      <xdr:rowOff>261257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544285" y="1908266"/>
          <a:ext cx="6271533" cy="362984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 baseline="0">
              <a:latin typeface="FrankRuehl" panose="020E0503060101010101" pitchFamily="34" charset="-79"/>
              <a:cs typeface="FrankRuehl" panose="020E0503060101010101" pitchFamily="34" charset="-79"/>
            </a:rPr>
            <a:t>Calculate the Break-even point (in $) given the following information:</a:t>
          </a:r>
        </a:p>
        <a:p>
          <a:endParaRPr lang="en-US" sz="20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000" baseline="0">
              <a:latin typeface="FrankRuehl" panose="020E0503060101010101" pitchFamily="34" charset="-79"/>
              <a:cs typeface="FrankRuehl" panose="020E0503060101010101" pitchFamily="34" charset="-79"/>
            </a:rPr>
            <a:t>Fixed Cost (</a:t>
          </a:r>
          <a:r>
            <a:rPr lang="en-US" sz="20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FC</a:t>
          </a:r>
          <a:r>
            <a:rPr lang="en-US" sz="2000" baseline="0">
              <a:latin typeface="FrankRuehl" panose="020E0503060101010101" pitchFamily="34" charset="-79"/>
              <a:cs typeface="FrankRuehl" panose="020E0503060101010101" pitchFamily="34" charset="-79"/>
            </a:rPr>
            <a:t>) = $10,000</a:t>
          </a:r>
        </a:p>
        <a:p>
          <a:r>
            <a:rPr lang="en-US" sz="2000" baseline="0">
              <a:latin typeface="FrankRuehl" panose="020E0503060101010101" pitchFamily="34" charset="-79"/>
              <a:cs typeface="FrankRuehl" panose="020E0503060101010101" pitchFamily="34" charset="-79"/>
            </a:rPr>
            <a:t>Direct Labor(</a:t>
          </a:r>
          <a:r>
            <a:rPr lang="en-US" sz="20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DL</a:t>
          </a:r>
          <a:r>
            <a:rPr lang="en-US" sz="2000" baseline="0">
              <a:latin typeface="FrankRuehl" panose="020E0503060101010101" pitchFamily="34" charset="-79"/>
              <a:cs typeface="FrankRuehl" panose="020E0503060101010101" pitchFamily="34" charset="-79"/>
            </a:rPr>
            <a:t>) = $1.50 per unit</a:t>
          </a:r>
        </a:p>
        <a:p>
          <a:r>
            <a:rPr lang="en-US" sz="2000" baseline="0">
              <a:latin typeface="FrankRuehl" panose="020E0503060101010101" pitchFamily="34" charset="-79"/>
              <a:cs typeface="FrankRuehl" panose="020E0503060101010101" pitchFamily="34" charset="-79"/>
            </a:rPr>
            <a:t>Material Cost(</a:t>
          </a:r>
          <a:r>
            <a:rPr lang="en-US" sz="20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MC</a:t>
          </a:r>
          <a:r>
            <a:rPr lang="en-US" sz="2000" baseline="0">
              <a:latin typeface="FrankRuehl" panose="020E0503060101010101" pitchFamily="34" charset="-79"/>
              <a:cs typeface="FrankRuehl" panose="020E0503060101010101" pitchFamily="34" charset="-79"/>
            </a:rPr>
            <a:t>) = $0.75 per unit</a:t>
          </a:r>
        </a:p>
        <a:p>
          <a:r>
            <a:rPr lang="en-US" sz="2000" baseline="0">
              <a:latin typeface="FrankRuehl" panose="020E0503060101010101" pitchFamily="34" charset="-79"/>
              <a:cs typeface="FrankRuehl" panose="020E0503060101010101" pitchFamily="34" charset="-79"/>
            </a:rPr>
            <a:t>Variable Cost (</a:t>
          </a:r>
          <a:r>
            <a:rPr lang="en-US" sz="20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VC</a:t>
          </a:r>
          <a:r>
            <a:rPr lang="en-US" sz="2000" baseline="0">
              <a:latin typeface="FrankRuehl" panose="020E0503060101010101" pitchFamily="34" charset="-79"/>
              <a:cs typeface="FrankRuehl" panose="020E0503060101010101" pitchFamily="34" charset="-79"/>
            </a:rPr>
            <a:t>) = $2.25 per unit</a:t>
          </a:r>
        </a:p>
        <a:p>
          <a:r>
            <a:rPr lang="en-US" sz="2000" baseline="0">
              <a:latin typeface="FrankRuehl" panose="020E0503060101010101" pitchFamily="34" charset="-79"/>
              <a:cs typeface="FrankRuehl" panose="020E0503060101010101" pitchFamily="34" charset="-79"/>
            </a:rPr>
            <a:t>Sales Price (</a:t>
          </a:r>
          <a:r>
            <a:rPr lang="en-US" sz="20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SP</a:t>
          </a:r>
          <a:r>
            <a:rPr lang="en-US" sz="2000" baseline="0">
              <a:latin typeface="FrankRuehl" panose="020E0503060101010101" pitchFamily="34" charset="-79"/>
              <a:cs typeface="FrankRuehl" panose="020E0503060101010101" pitchFamily="34" charset="-79"/>
            </a:rPr>
            <a:t>) = $4.00 per unit</a:t>
          </a:r>
        </a:p>
      </xdr:txBody>
    </xdr:sp>
    <xdr:clientData/>
  </xdr:twoCellAnchor>
  <xdr:twoCellAnchor>
    <xdr:from>
      <xdr:col>0</xdr:col>
      <xdr:colOff>557894</xdr:colOff>
      <xdr:row>2</xdr:row>
      <xdr:rowOff>2720</xdr:rowOff>
    </xdr:from>
    <xdr:to>
      <xdr:col>2</xdr:col>
      <xdr:colOff>566058</xdr:colOff>
      <xdr:row>7</xdr:row>
      <xdr:rowOff>130629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557894" y="383720"/>
          <a:ext cx="1227364" cy="108040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12</xdr:col>
      <xdr:colOff>446314</xdr:colOff>
      <xdr:row>9</xdr:row>
      <xdr:rowOff>130629</xdr:rowOff>
    </xdr:from>
    <xdr:to>
      <xdr:col>15</xdr:col>
      <xdr:colOff>544285</xdr:colOff>
      <xdr:row>13</xdr:row>
      <xdr:rowOff>108856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8132989" y="1845129"/>
          <a:ext cx="2498271" cy="74022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Answer</a:t>
          </a:r>
        </a:p>
      </xdr:txBody>
    </xdr:sp>
    <xdr:clientData/>
  </xdr:twoCellAnchor>
  <xdr:twoCellAnchor>
    <xdr:from>
      <xdr:col>11</xdr:col>
      <xdr:colOff>587828</xdr:colOff>
      <xdr:row>7</xdr:row>
      <xdr:rowOff>141514</xdr:rowOff>
    </xdr:from>
    <xdr:to>
      <xdr:col>11</xdr:col>
      <xdr:colOff>598714</xdr:colOff>
      <xdr:row>38</xdr:row>
      <xdr:rowOff>10886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flipH="1">
          <a:off x="7360103" y="1475014"/>
          <a:ext cx="10886" cy="788942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468085</xdr:colOff>
      <xdr:row>16</xdr:row>
      <xdr:rowOff>0</xdr:rowOff>
    </xdr:from>
    <xdr:to>
      <xdr:col>18</xdr:col>
      <xdr:colOff>130629</xdr:colOff>
      <xdr:row>18</xdr:row>
      <xdr:rowOff>97971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8305799" y="2960914"/>
          <a:ext cx="4582887" cy="7075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>
              <a:latin typeface="FrankRuehl" panose="020E0503060101010101" pitchFamily="34" charset="-79"/>
              <a:cs typeface="FrankRuehl" panose="020E0503060101010101" pitchFamily="34" charset="-79"/>
            </a:rPr>
            <a:t>BEP (Dollars) = </a:t>
          </a:r>
          <a:r>
            <a:rPr lang="en-US" sz="2000" b="1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FC</a:t>
          </a:r>
          <a:r>
            <a:rPr lang="en-US" sz="2000">
              <a:latin typeface="FrankRuehl" panose="020E0503060101010101" pitchFamily="34" charset="-79"/>
              <a:cs typeface="FrankRuehl" panose="020E0503060101010101" pitchFamily="34" charset="-79"/>
            </a:rPr>
            <a:t>/(1-(</a:t>
          </a:r>
          <a:r>
            <a:rPr lang="en-US" sz="2000" b="1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VC</a:t>
          </a:r>
          <a:r>
            <a:rPr lang="en-US" sz="2000" b="0">
              <a:solidFill>
                <a:schemeClr val="dk1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/</a:t>
          </a:r>
          <a:r>
            <a:rPr lang="en-US" sz="2000" b="1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SP</a:t>
          </a:r>
          <a:r>
            <a:rPr lang="en-US" sz="2000">
              <a:latin typeface="FrankRuehl" panose="020E0503060101010101" pitchFamily="34" charset="-79"/>
              <a:cs typeface="FrankRuehl" panose="020E0503060101010101" pitchFamily="34" charset="-79"/>
            </a:rPr>
            <a:t>))=</a:t>
          </a:r>
        </a:p>
      </xdr:txBody>
    </xdr:sp>
    <xdr:clientData/>
  </xdr:twoCellAnchor>
  <xdr:twoCellAnchor>
    <xdr:from>
      <xdr:col>12</xdr:col>
      <xdr:colOff>489857</xdr:colOff>
      <xdr:row>19</xdr:row>
      <xdr:rowOff>250371</xdr:rowOff>
    </xdr:from>
    <xdr:to>
      <xdr:col>19</xdr:col>
      <xdr:colOff>511628</xdr:colOff>
      <xdr:row>23</xdr:row>
      <xdr:rowOff>108857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8176532" y="4317546"/>
          <a:ext cx="5412921" cy="10681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>
              <a:latin typeface="FrankRuehl" panose="020E0503060101010101" pitchFamily="34" charset="-79"/>
              <a:cs typeface="FrankRuehl" panose="020E0503060101010101" pitchFamily="34" charset="-79"/>
            </a:rPr>
            <a:t>This firm will 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 need to have 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$22,857 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in revenue to break-even.</a:t>
          </a:r>
          <a:endParaRPr lang="en-US" sz="2400"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5</xdr:col>
      <xdr:colOff>204107</xdr:colOff>
      <xdr:row>1</xdr:row>
      <xdr:rowOff>122465</xdr:rowOff>
    </xdr:from>
    <xdr:to>
      <xdr:col>15</xdr:col>
      <xdr:colOff>468085</xdr:colOff>
      <xdr:row>6</xdr:row>
      <xdr:rowOff>8165</xdr:rowOff>
    </xdr:to>
    <xdr:sp macro="" textlink="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/>
      </xdr:nvSpPr>
      <xdr:spPr>
        <a:xfrm>
          <a:off x="3265714" y="312965"/>
          <a:ext cx="7326085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4. Problem</a:t>
          </a:r>
          <a:r>
            <a:rPr lang="en-US" sz="3200" b="1" baseline="0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Solved</a:t>
          </a:r>
          <a:endParaRPr lang="en-US" sz="3200" b="1">
            <a:solidFill>
              <a:schemeClr val="accent4">
                <a:lumMod val="50000"/>
              </a:schemeClr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544285</xdr:colOff>
      <xdr:row>10</xdr:row>
      <xdr:rowOff>3266</xdr:rowOff>
    </xdr:from>
    <xdr:to>
      <xdr:col>11</xdr:col>
      <xdr:colOff>43543</xdr:colOff>
      <xdr:row>23</xdr:row>
      <xdr:rowOff>261257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44285" y="1679666"/>
          <a:ext cx="6441078" cy="350411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Calculate the Break-even point (in $) given the following information:</a:t>
          </a:r>
        </a:p>
        <a:p>
          <a:endParaRPr lang="en-US" sz="2400" baseline="0">
            <a:latin typeface="FrankRuehl" panose="020E0503060101010101" pitchFamily="34" charset="-79"/>
            <a:cs typeface="FrankRuehl" panose="020E0503060101010101" pitchFamily="34" charset="-79"/>
          </a:endParaRP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Fixed Cost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FC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$10,000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Direct Labor(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DL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$1.50 per unit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Material Cost(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MC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$0.75 per unit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Variable Cost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VC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$2.25 per unit</a:t>
          </a:r>
        </a:p>
        <a:p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Sales Price (</a:t>
          </a:r>
          <a:r>
            <a:rPr lang="en-US" sz="2400" b="1" baseline="0">
              <a:solidFill>
                <a:srgbClr val="FF0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SP</a:t>
          </a:r>
          <a:r>
            <a:rPr lang="en-US" sz="2400" baseline="0">
              <a:latin typeface="FrankRuehl" panose="020E0503060101010101" pitchFamily="34" charset="-79"/>
              <a:cs typeface="FrankRuehl" panose="020E0503060101010101" pitchFamily="34" charset="-79"/>
            </a:rPr>
            <a:t>) = $4.00 per unit</a:t>
          </a:r>
        </a:p>
      </xdr:txBody>
    </xdr:sp>
    <xdr:clientData/>
  </xdr:twoCellAnchor>
  <xdr:twoCellAnchor>
    <xdr:from>
      <xdr:col>0</xdr:col>
      <xdr:colOff>557894</xdr:colOff>
      <xdr:row>2</xdr:row>
      <xdr:rowOff>2720</xdr:rowOff>
    </xdr:from>
    <xdr:to>
      <xdr:col>2</xdr:col>
      <xdr:colOff>566058</xdr:colOff>
      <xdr:row>7</xdr:row>
      <xdr:rowOff>130629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557894" y="338000"/>
          <a:ext cx="1257844" cy="96610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12</xdr:col>
      <xdr:colOff>827314</xdr:colOff>
      <xdr:row>9</xdr:row>
      <xdr:rowOff>48986</xdr:rowOff>
    </xdr:from>
    <xdr:to>
      <xdr:col>17</xdr:col>
      <xdr:colOff>108858</xdr:colOff>
      <xdr:row>13</xdr:row>
      <xdr:rowOff>27213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8542564" y="1763486"/>
          <a:ext cx="2057401" cy="74022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Workspace</a:t>
          </a:r>
        </a:p>
      </xdr:txBody>
    </xdr:sp>
    <xdr:clientData/>
  </xdr:twoCellAnchor>
  <xdr:twoCellAnchor>
    <xdr:from>
      <xdr:col>11</xdr:col>
      <xdr:colOff>560614</xdr:colOff>
      <xdr:row>8</xdr:row>
      <xdr:rowOff>141514</xdr:rowOff>
    </xdr:from>
    <xdr:to>
      <xdr:col>11</xdr:col>
      <xdr:colOff>571500</xdr:colOff>
      <xdr:row>39</xdr:row>
      <xdr:rowOff>10886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flipH="1">
          <a:off x="7364185" y="1665514"/>
          <a:ext cx="10886" cy="656408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21</xdr:col>
      <xdr:colOff>476249</xdr:colOff>
      <xdr:row>6</xdr:row>
      <xdr:rowOff>54428</xdr:rowOff>
    </xdr:from>
    <xdr:to>
      <xdr:col>25</xdr:col>
      <xdr:colOff>272142</xdr:colOff>
      <xdr:row>10</xdr:row>
      <xdr:rowOff>32655</xdr:rowOff>
    </xdr:to>
    <xdr:sp macro="" textlink="">
      <xdr:nvSpPr>
        <xdr:cNvPr id="9" name="Rounded 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12899570" y="1197428"/>
          <a:ext cx="2245179" cy="740227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chemeClr val="tx2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To Answer</a:t>
          </a:r>
        </a:p>
      </xdr:txBody>
    </xdr:sp>
    <xdr:clientData/>
  </xdr:twoCellAnchor>
  <xdr:twoCellAnchor>
    <xdr:from>
      <xdr:col>7</xdr:col>
      <xdr:colOff>54428</xdr:colOff>
      <xdr:row>1</xdr:row>
      <xdr:rowOff>136071</xdr:rowOff>
    </xdr:from>
    <xdr:to>
      <xdr:col>15</xdr:col>
      <xdr:colOff>345619</xdr:colOff>
      <xdr:row>6</xdr:row>
      <xdr:rowOff>176892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4408714" y="326571"/>
          <a:ext cx="5475512" cy="99332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chemeClr val="accent4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4. Problem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110674</xdr:colOff>
      <xdr:row>32</xdr:row>
      <xdr:rowOff>54429</xdr:rowOff>
    </xdr:from>
    <xdr:to>
      <xdr:col>20</xdr:col>
      <xdr:colOff>529774</xdr:colOff>
      <xdr:row>36</xdr:row>
      <xdr:rowOff>163285</xdr:rowOff>
    </xdr:to>
    <xdr:sp macro="" textlink="">
      <xdr:nvSpPr>
        <xdr:cNvPr id="4" name="Rounded 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9445174" y="5744029"/>
          <a:ext cx="3530600" cy="8200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Click</a:t>
          </a:r>
          <a:r>
            <a:rPr lang="en-US" sz="2800" baseline="0">
              <a:solidFill>
                <a:schemeClr val="tx1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</a:t>
          </a:r>
          <a:r>
            <a:rPr lang="en-US" sz="2800" b="1">
              <a:solidFill>
                <a:schemeClr val="accent2">
                  <a:lumMod val="50000"/>
                </a:schemeClr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Here</a:t>
          </a:r>
          <a:r>
            <a:rPr lang="en-US" sz="2800">
              <a:solidFill>
                <a:schemeClr val="tx1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to Start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144236</xdr:rowOff>
    </xdr:from>
    <xdr:to>
      <xdr:col>6</xdr:col>
      <xdr:colOff>217714</xdr:colOff>
      <xdr:row>10</xdr:row>
      <xdr:rowOff>33738</xdr:rowOff>
    </xdr:to>
    <xdr:pic>
      <xdr:nvPicPr>
        <xdr:cNvPr id="5" name="Picture 4" descr="Picturelogo1.png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8650" y="144236"/>
          <a:ext cx="3246664" cy="1794502"/>
        </a:xfrm>
        <a:prstGeom prst="rect">
          <a:avLst/>
        </a:prstGeom>
      </xdr:spPr>
    </xdr:pic>
    <xdr:clientData/>
  </xdr:twoCellAnchor>
  <xdr:twoCellAnchor>
    <xdr:from>
      <xdr:col>1</xdr:col>
      <xdr:colOff>236763</xdr:colOff>
      <xdr:row>7</xdr:row>
      <xdr:rowOff>179615</xdr:rowOff>
    </xdr:from>
    <xdr:to>
      <xdr:col>5</xdr:col>
      <xdr:colOff>522513</xdr:colOff>
      <xdr:row>9</xdr:row>
      <xdr:rowOff>76201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846363" y="1513115"/>
          <a:ext cx="2724150" cy="2775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solidFill>
                <a:schemeClr val="accent3">
                  <a:lumMod val="50000"/>
                </a:schemeClr>
              </a:solidFill>
            </a:rPr>
            <a:t>RPP-</a:t>
          </a:r>
          <a:r>
            <a:rPr lang="en-US" sz="1600" b="1" i="1">
              <a:solidFill>
                <a:schemeClr val="accent3">
                  <a:lumMod val="50000"/>
                </a:schemeClr>
              </a:solidFill>
            </a:rPr>
            <a:t>Do not duplicate</a:t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444500</xdr:colOff>
      <xdr:row>15</xdr:row>
      <xdr:rowOff>0</xdr:rowOff>
    </xdr:to>
    <xdr:sp macro="" textlink="">
      <xdr:nvSpPr>
        <xdr:cNvPr id="8" name="Left Arrow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1866900" y="1955800"/>
          <a:ext cx="1066800" cy="711200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 editAs="oneCell">
    <xdr:from>
      <xdr:col>1</xdr:col>
      <xdr:colOff>19050</xdr:colOff>
      <xdr:row>0</xdr:row>
      <xdr:rowOff>142875</xdr:rowOff>
    </xdr:from>
    <xdr:to>
      <xdr:col>6</xdr:col>
      <xdr:colOff>219075</xdr:colOff>
      <xdr:row>8</xdr:row>
      <xdr:rowOff>120650</xdr:rowOff>
    </xdr:to>
    <xdr:pic>
      <xdr:nvPicPr>
        <xdr:cNvPr id="16" name="Picture 10" descr="Picturelogo1.png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42875"/>
          <a:ext cx="3248025" cy="150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227238</xdr:colOff>
      <xdr:row>8</xdr:row>
      <xdr:rowOff>15149</xdr:rowOff>
    </xdr:from>
    <xdr:to>
      <xdr:col>5</xdr:col>
      <xdr:colOff>512988</xdr:colOff>
      <xdr:row>10</xdr:row>
      <xdr:rowOff>22224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/>
      </xdr:nvSpPr>
      <xdr:spPr>
        <a:xfrm>
          <a:off x="836838" y="1539149"/>
          <a:ext cx="2724150" cy="388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solidFill>
                <a:schemeClr val="accent3">
                  <a:lumMod val="50000"/>
                </a:schemeClr>
              </a:solidFill>
            </a:rPr>
            <a:t>RPP-</a:t>
          </a:r>
          <a:r>
            <a:rPr lang="en-US" sz="1600" b="1" i="1">
              <a:solidFill>
                <a:schemeClr val="accent3">
                  <a:lumMod val="50000"/>
                </a:schemeClr>
              </a:solidFill>
            </a:rPr>
            <a:t>Do not duplicate</a:t>
          </a:r>
        </a:p>
      </xdr:txBody>
    </xdr:sp>
    <xdr:clientData/>
  </xdr:twoCellAnchor>
  <xdr:twoCellAnchor>
    <xdr:from>
      <xdr:col>12</xdr:col>
      <xdr:colOff>223158</xdr:colOff>
      <xdr:row>2</xdr:row>
      <xdr:rowOff>154214</xdr:rowOff>
    </xdr:from>
    <xdr:to>
      <xdr:col>26</xdr:col>
      <xdr:colOff>254000</xdr:colOff>
      <xdr:row>10</xdr:row>
      <xdr:rowOff>82550</xdr:rowOff>
    </xdr:to>
    <xdr:sp macro="" textlink="">
      <xdr:nvSpPr>
        <xdr:cNvPr id="18" name="Rounded Rectangle 1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>
          <a:off x="7462158" y="535214"/>
          <a:ext cx="8476342" cy="145233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 b="1">
              <a:solidFill>
                <a:schemeClr val="tx1"/>
              </a:solidFill>
              <a:latin typeface="Lucida Bright" panose="02040602050505020304" pitchFamily="18" charset="0"/>
            </a:rPr>
            <a:t>DEN</a:t>
          </a:r>
          <a:r>
            <a:rPr lang="en-US" sz="4000" b="1" baseline="0">
              <a:solidFill>
                <a:schemeClr val="tx1"/>
              </a:solidFill>
              <a:latin typeface="Lucida Bright" panose="02040602050505020304" pitchFamily="18" charset="0"/>
            </a:rPr>
            <a:t> 423</a:t>
          </a:r>
          <a:endParaRPr lang="en-US" sz="4000" b="1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17</xdr:col>
      <xdr:colOff>64410</xdr:colOff>
      <xdr:row>44</xdr:row>
      <xdr:rowOff>171904</xdr:rowOff>
    </xdr:from>
    <xdr:to>
      <xdr:col>22</xdr:col>
      <xdr:colOff>499839</xdr:colOff>
      <xdr:row>51</xdr:row>
      <xdr:rowOff>127000</xdr:rowOff>
    </xdr:to>
    <xdr:sp macro="" textlink="">
      <xdr:nvSpPr>
        <xdr:cNvPr id="19" name="Rounded 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>
        <a:xfrm>
          <a:off x="10427610" y="8553904"/>
          <a:ext cx="3483429" cy="128859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Click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28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Here</a:t>
          </a:r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 to Start</a:t>
          </a:r>
        </a:p>
      </xdr:txBody>
    </xdr:sp>
    <xdr:clientData/>
  </xdr:twoCellAnchor>
  <xdr:twoCellAnchor>
    <xdr:from>
      <xdr:col>1</xdr:col>
      <xdr:colOff>236763</xdr:colOff>
      <xdr:row>7</xdr:row>
      <xdr:rowOff>179615</xdr:rowOff>
    </xdr:from>
    <xdr:to>
      <xdr:col>5</xdr:col>
      <xdr:colOff>522513</xdr:colOff>
      <xdr:row>9</xdr:row>
      <xdr:rowOff>76201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 txBox="1"/>
      </xdr:nvSpPr>
      <xdr:spPr>
        <a:xfrm>
          <a:off x="846363" y="1513115"/>
          <a:ext cx="2724150" cy="2775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solidFill>
                <a:schemeClr val="accent3">
                  <a:lumMod val="50000"/>
                </a:schemeClr>
              </a:solidFill>
            </a:rPr>
            <a:t>RPP-</a:t>
          </a:r>
          <a:r>
            <a:rPr lang="en-US" sz="1600" b="1" i="1">
              <a:solidFill>
                <a:schemeClr val="accent3">
                  <a:lumMod val="50000"/>
                </a:schemeClr>
              </a:solidFill>
            </a:rPr>
            <a:t>Do not duplicate</a:t>
          </a:r>
        </a:p>
      </xdr:txBody>
    </xdr:sp>
    <xdr:clientData/>
  </xdr:twoCellAnchor>
  <xdr:twoCellAnchor>
    <xdr:from>
      <xdr:col>13</xdr:col>
      <xdr:colOff>409575</xdr:colOff>
      <xdr:row>24</xdr:row>
      <xdr:rowOff>51253</xdr:rowOff>
    </xdr:from>
    <xdr:to>
      <xdr:col>25</xdr:col>
      <xdr:colOff>504824</xdr:colOff>
      <xdr:row>42</xdr:row>
      <xdr:rowOff>79374</xdr:rowOff>
    </xdr:to>
    <xdr:sp macro="" textlink="">
      <xdr:nvSpPr>
        <xdr:cNvPr id="21" name="Rounded Rectangle 3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/>
      </xdr:nvSpPr>
      <xdr:spPr>
        <a:xfrm>
          <a:off x="8334375" y="4623253"/>
          <a:ext cx="7410449" cy="3457121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 baseline="0">
              <a:solidFill>
                <a:schemeClr val="accent1">
                  <a:lumMod val="50000"/>
                </a:schemeClr>
              </a:solidFill>
              <a:latin typeface="Lucida Bright" panose="02040602050505020304" pitchFamily="18" charset="0"/>
            </a:rPr>
            <a:t>Break Even</a:t>
          </a:r>
        </a:p>
        <a:p>
          <a:pPr algn="ctr"/>
          <a:r>
            <a:rPr lang="en-US" sz="3200" b="1" baseline="0">
              <a:solidFill>
                <a:schemeClr val="accent1">
                  <a:lumMod val="50000"/>
                </a:schemeClr>
              </a:solidFill>
              <a:latin typeface="Lucida Bright" panose="02040602050505020304" pitchFamily="18" charset="0"/>
            </a:rPr>
            <a:t>Goal-seek</a:t>
          </a:r>
        </a:p>
        <a:p>
          <a:pPr algn="ctr"/>
          <a:endParaRPr lang="en-US" sz="3200" b="1" baseline="0">
            <a:solidFill>
              <a:schemeClr val="tx2">
                <a:lumMod val="50000"/>
              </a:schemeClr>
            </a:solidFill>
            <a:latin typeface="Lucida Bright" panose="02040602050505020304" pitchFamily="18" charset="0"/>
          </a:endParaRPr>
        </a:p>
        <a:p>
          <a:pPr algn="ctr"/>
          <a:r>
            <a:rPr lang="en-US" sz="32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11/30/17</a:t>
          </a:r>
          <a:endParaRPr lang="en-US" sz="3200" b="1">
            <a:solidFill>
              <a:schemeClr val="tx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13</xdr:col>
      <xdr:colOff>476250</xdr:colOff>
      <xdr:row>13</xdr:row>
      <xdr:rowOff>121104</xdr:rowOff>
    </xdr:from>
    <xdr:to>
      <xdr:col>25</xdr:col>
      <xdr:colOff>238125</xdr:colOff>
      <xdr:row>21</xdr:row>
      <xdr:rowOff>127000</xdr:rowOff>
    </xdr:to>
    <xdr:sp macro="" textlink="">
      <xdr:nvSpPr>
        <xdr:cNvPr id="22" name="Rounded 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/>
      </xdr:nvSpPr>
      <xdr:spPr>
        <a:xfrm>
          <a:off x="8401050" y="2597604"/>
          <a:ext cx="7077075" cy="152989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Sample Problems</a:t>
          </a:r>
        </a:p>
        <a:p>
          <a:pPr algn="ctr"/>
          <a:r>
            <a:rPr lang="en-US" sz="3600" b="1">
              <a:solidFill>
                <a:srgbClr val="FF0000"/>
              </a:solidFill>
              <a:latin typeface="Lucida Bright" panose="02040602050505020304" pitchFamily="18" charset="0"/>
            </a:rPr>
            <a:t>Set</a:t>
          </a:r>
          <a:r>
            <a:rPr lang="en-US" sz="3600" b="1" baseline="0">
              <a:solidFill>
                <a:srgbClr val="FF0000"/>
              </a:solidFill>
              <a:latin typeface="Lucida Bright" panose="02040602050505020304" pitchFamily="18" charset="0"/>
            </a:rPr>
            <a:t> 1b</a:t>
          </a:r>
          <a:endParaRPr lang="en-US" sz="3600" b="1">
            <a:solidFill>
              <a:srgbClr val="FF0000"/>
            </a:solidFill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310244</xdr:colOff>
      <xdr:row>2</xdr:row>
      <xdr:rowOff>54427</xdr:rowOff>
    </xdr:from>
    <xdr:to>
      <xdr:col>23</xdr:col>
      <xdr:colOff>182880</xdr:colOff>
      <xdr:row>6</xdr:row>
      <xdr:rowOff>163283</xdr:rowOff>
    </xdr:to>
    <xdr:sp macro="" textlink="">
      <xdr:nvSpPr>
        <xdr:cNvPr id="17" name="Rounded Rectangle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/>
      </xdr:nvSpPr>
      <xdr:spPr>
        <a:xfrm>
          <a:off x="7183484" y="420187"/>
          <a:ext cx="7995556" cy="84037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>
              <a:solidFill>
                <a:schemeClr val="tx1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Content</a:t>
          </a:r>
        </a:p>
      </xdr:txBody>
    </xdr:sp>
    <xdr:clientData/>
  </xdr:twoCellAnchor>
  <xdr:twoCellAnchor>
    <xdr:from>
      <xdr:col>9</xdr:col>
      <xdr:colOff>82368</xdr:colOff>
      <xdr:row>18</xdr:row>
      <xdr:rowOff>9070</xdr:rowOff>
    </xdr:from>
    <xdr:to>
      <xdr:col>16</xdr:col>
      <xdr:colOff>357051</xdr:colOff>
      <xdr:row>22</xdr:row>
      <xdr:rowOff>177799</xdr:rowOff>
    </xdr:to>
    <xdr:sp macro="" textlink="">
      <xdr:nvSpPr>
        <xdr:cNvPr id="18" name="Rounded Rectangle 1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/>
      </xdr:nvSpPr>
      <xdr:spPr>
        <a:xfrm>
          <a:off x="6178368" y="3438070"/>
          <a:ext cx="4541883" cy="93072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US" sz="3600">
              <a:solidFill>
                <a:schemeClr val="tx1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1.</a:t>
          </a:r>
          <a:r>
            <a:rPr lang="en-US" sz="3600" baseline="0">
              <a:solidFill>
                <a:schemeClr val="tx1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Break-Even</a:t>
          </a:r>
          <a:endParaRPr lang="en-US" sz="3600">
            <a:solidFill>
              <a:schemeClr val="tx1"/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9</xdr:col>
      <xdr:colOff>95613</xdr:colOff>
      <xdr:row>24</xdr:row>
      <xdr:rowOff>188867</xdr:rowOff>
    </xdr:from>
    <xdr:to>
      <xdr:col>16</xdr:col>
      <xdr:colOff>370296</xdr:colOff>
      <xdr:row>29</xdr:row>
      <xdr:rowOff>105046</xdr:rowOff>
    </xdr:to>
    <xdr:sp macro="" textlink="">
      <xdr:nvSpPr>
        <xdr:cNvPr id="19" name="Rounded Rectangle 1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/>
      </xdr:nvSpPr>
      <xdr:spPr>
        <a:xfrm>
          <a:off x="6191613" y="4760867"/>
          <a:ext cx="4541883" cy="86867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US" sz="3600">
              <a:solidFill>
                <a:schemeClr val="tx1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2.</a:t>
          </a:r>
          <a:r>
            <a:rPr lang="en-US" sz="3600" baseline="0">
              <a:solidFill>
                <a:schemeClr val="tx1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Goal Seek</a:t>
          </a:r>
          <a:endParaRPr lang="en-US" sz="3600">
            <a:solidFill>
              <a:schemeClr val="tx1"/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17</xdr:col>
      <xdr:colOff>361131</xdr:colOff>
      <xdr:row>18</xdr:row>
      <xdr:rowOff>24039</xdr:rowOff>
    </xdr:from>
    <xdr:to>
      <xdr:col>24</xdr:col>
      <xdr:colOff>266700</xdr:colOff>
      <xdr:row>22</xdr:row>
      <xdr:rowOff>149225</xdr:rowOff>
    </xdr:to>
    <xdr:sp macro="" textlink="">
      <xdr:nvSpPr>
        <xdr:cNvPr id="22" name="Rounded Rectangle 2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/>
      </xdr:nvSpPr>
      <xdr:spPr>
        <a:xfrm>
          <a:off x="11333931" y="3453039"/>
          <a:ext cx="4172769" cy="88718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US" sz="3600">
              <a:solidFill>
                <a:schemeClr val="tx1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3.</a:t>
          </a:r>
          <a:r>
            <a:rPr lang="en-US" sz="3600" baseline="0">
              <a:solidFill>
                <a:schemeClr val="tx1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Sample Problem</a:t>
          </a:r>
          <a:endParaRPr lang="en-US" sz="3600">
            <a:solidFill>
              <a:schemeClr val="tx1"/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 editAs="oneCell">
    <xdr:from>
      <xdr:col>25</xdr:col>
      <xdr:colOff>214993</xdr:colOff>
      <xdr:row>1</xdr:row>
      <xdr:rowOff>89807</xdr:rowOff>
    </xdr:from>
    <xdr:to>
      <xdr:col>30</xdr:col>
      <xdr:colOff>413657</xdr:colOff>
      <xdr:row>10</xdr:row>
      <xdr:rowOff>164366</xdr:rowOff>
    </xdr:to>
    <xdr:pic>
      <xdr:nvPicPr>
        <xdr:cNvPr id="23" name="Picture 22" descr="Picturelogo1.png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6064593" y="280307"/>
          <a:ext cx="3246664" cy="1789059"/>
        </a:xfrm>
        <a:prstGeom prst="rect">
          <a:avLst/>
        </a:prstGeom>
      </xdr:spPr>
    </xdr:pic>
    <xdr:clientData/>
  </xdr:twoCellAnchor>
  <xdr:twoCellAnchor>
    <xdr:from>
      <xdr:col>25</xdr:col>
      <xdr:colOff>498021</xdr:colOff>
      <xdr:row>8</xdr:row>
      <xdr:rowOff>59871</xdr:rowOff>
    </xdr:from>
    <xdr:to>
      <xdr:col>30</xdr:col>
      <xdr:colOff>163286</xdr:colOff>
      <xdr:row>9</xdr:row>
      <xdr:rowOff>141514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 txBox="1"/>
      </xdr:nvSpPr>
      <xdr:spPr>
        <a:xfrm>
          <a:off x="16347621" y="1583871"/>
          <a:ext cx="2713265" cy="2721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600" b="1">
              <a:solidFill>
                <a:schemeClr val="accent3">
                  <a:lumMod val="50000"/>
                </a:schemeClr>
              </a:solidFill>
            </a:rPr>
            <a:t>RPP-</a:t>
          </a:r>
          <a:r>
            <a:rPr lang="en-US" sz="1600" b="1" i="1">
              <a:solidFill>
                <a:schemeClr val="accent3">
                  <a:lumMod val="50000"/>
                </a:schemeClr>
              </a:solidFill>
            </a:rPr>
            <a:t>Do not duplicate</a:t>
          </a:r>
        </a:p>
      </xdr:txBody>
    </xdr:sp>
    <xdr:clientData/>
  </xdr:twoCellAnchor>
  <xdr:twoCellAnchor>
    <xdr:from>
      <xdr:col>17</xdr:col>
      <xdr:colOff>395875</xdr:colOff>
      <xdr:row>25</xdr:row>
      <xdr:rowOff>53068</xdr:rowOff>
    </xdr:from>
    <xdr:to>
      <xdr:col>24</xdr:col>
      <xdr:colOff>304800</xdr:colOff>
      <xdr:row>29</xdr:row>
      <xdr:rowOff>161925</xdr:rowOff>
    </xdr:to>
    <xdr:sp macro="" textlink="">
      <xdr:nvSpPr>
        <xdr:cNvPr id="25" name="Rounded Rectangle 2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SpPr/>
      </xdr:nvSpPr>
      <xdr:spPr>
        <a:xfrm>
          <a:off x="11368675" y="4815568"/>
          <a:ext cx="4176125" cy="870857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US" sz="3600">
              <a:solidFill>
                <a:schemeClr val="tx1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4.</a:t>
          </a:r>
          <a:r>
            <a:rPr lang="en-US" sz="3600" baseline="0">
              <a:solidFill>
                <a:schemeClr val="tx1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 Sample Problem </a:t>
          </a:r>
          <a:endParaRPr lang="en-US" sz="3600">
            <a:solidFill>
              <a:schemeClr val="tx1"/>
            </a:solidFill>
            <a:latin typeface="FrankRuehl" panose="020E0503060101010101" pitchFamily="34" charset="-79"/>
            <a:cs typeface="FrankRuehl" panose="020E0503060101010101" pitchFamily="34" charset="-79"/>
          </a:endParaRPr>
        </a:p>
      </xdr:txBody>
    </xdr:sp>
    <xdr:clientData/>
  </xdr:twoCellAnchor>
  <xdr:twoCellAnchor>
    <xdr:from>
      <xdr:col>2</xdr:col>
      <xdr:colOff>261257</xdr:colOff>
      <xdr:row>0</xdr:row>
      <xdr:rowOff>163286</xdr:rowOff>
    </xdr:from>
    <xdr:to>
      <xdr:col>4</xdr:col>
      <xdr:colOff>269420</xdr:colOff>
      <xdr:row>6</xdr:row>
      <xdr:rowOff>122465</xdr:rowOff>
    </xdr:to>
    <xdr:sp macro="" textlink="">
      <xdr:nvSpPr>
        <xdr:cNvPr id="31" name="Left Arrow 3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SpPr/>
      </xdr:nvSpPr>
      <xdr:spPr>
        <a:xfrm>
          <a:off x="1480457" y="163286"/>
          <a:ext cx="1227363" cy="110217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Back</a:t>
          </a:r>
        </a:p>
      </xdr:txBody>
    </xdr:sp>
    <xdr:clientData/>
  </xdr:twoCellAnchor>
  <xdr:twoCellAnchor>
    <xdr:from>
      <xdr:col>14</xdr:col>
      <xdr:colOff>0</xdr:colOff>
      <xdr:row>10</xdr:row>
      <xdr:rowOff>0</xdr:rowOff>
    </xdr:from>
    <xdr:to>
      <xdr:col>20</xdr:col>
      <xdr:colOff>515169</xdr:colOff>
      <xdr:row>14</xdr:row>
      <xdr:rowOff>125186</xdr:rowOff>
    </xdr:to>
    <xdr:sp macro="" textlink="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/>
      </xdr:nvSpPr>
      <xdr:spPr>
        <a:xfrm>
          <a:off x="9144000" y="1905000"/>
          <a:ext cx="4172769" cy="887186"/>
        </a:xfrm>
        <a:prstGeom prst="roundRect">
          <a:avLst/>
        </a:prstGeom>
        <a:solidFill>
          <a:schemeClr val="accent3">
            <a:lumMod val="40000"/>
            <a:lumOff val="6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FrankRuehl" panose="020E0503060101010101" pitchFamily="34" charset="-79"/>
              <a:cs typeface="FrankRuehl" panose="020E0503060101010101" pitchFamily="34" charset="-79"/>
            </a:rPr>
            <a:t>Examples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RowColHeaders="0" zoomScale="70" zoomScaleNormal="70" workbookViewId="0">
      <selection activeCell="R27" sqref="R27"/>
    </sheetView>
  </sheetViews>
  <sheetFormatPr defaultColWidth="8.85546875" defaultRowHeight="15"/>
  <cols>
    <col min="1" max="16384" width="8.85546875" style="4"/>
  </cols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showRowColHeaders="0" workbookViewId="0"/>
  </sheetViews>
  <sheetFormatPr defaultColWidth="9.140625" defaultRowHeight="15"/>
  <cols>
    <col min="1" max="16384" width="9.140625" style="4"/>
  </cols>
  <sheetData>
    <row r="1" spans="1:1">
      <c r="A1" s="4" t="s">
        <v>12</v>
      </c>
    </row>
  </sheetData>
  <sheetProtection password="C7B2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K6:AG29"/>
  <sheetViews>
    <sheetView showRowColHeaders="0" zoomScale="60" zoomScaleNormal="60" workbookViewId="0"/>
  </sheetViews>
  <sheetFormatPr defaultColWidth="8.85546875" defaultRowHeight="15"/>
  <cols>
    <col min="1" max="16384" width="8.85546875" style="1"/>
  </cols>
  <sheetData>
    <row r="6" spans="11:23">
      <c r="K6" s="5"/>
    </row>
    <row r="12" spans="11:23">
      <c r="M12" s="3">
        <v>2</v>
      </c>
    </row>
    <row r="13" spans="11:23" ht="18" customHeight="1">
      <c r="N13" s="44" t="s">
        <v>0</v>
      </c>
      <c r="O13" s="44"/>
      <c r="P13" s="44"/>
      <c r="Q13" s="44"/>
      <c r="T13" s="37" t="s">
        <v>3</v>
      </c>
      <c r="U13" s="37"/>
      <c r="V13" s="37"/>
      <c r="W13" s="37"/>
    </row>
    <row r="14" spans="11:23" ht="18" customHeight="1">
      <c r="N14" s="44"/>
      <c r="O14" s="44"/>
      <c r="P14" s="44"/>
      <c r="Q14" s="44"/>
      <c r="T14" s="37"/>
      <c r="U14" s="37"/>
      <c r="V14" s="37"/>
      <c r="W14" s="37"/>
    </row>
    <row r="15" spans="11:23" ht="14.45" customHeight="1">
      <c r="M15" s="3"/>
      <c r="N15" s="34">
        <f>M16</f>
        <v>3000</v>
      </c>
      <c r="O15" s="34"/>
      <c r="P15" s="34"/>
      <c r="Q15" s="34"/>
      <c r="T15" s="42">
        <f>N15+(Y21*N21)</f>
        <v>5000</v>
      </c>
      <c r="U15" s="42"/>
      <c r="V15" s="42"/>
      <c r="W15" s="42"/>
    </row>
    <row r="16" spans="11:23" ht="14.45" customHeight="1">
      <c r="M16" s="3">
        <v>3000</v>
      </c>
      <c r="N16" s="34"/>
      <c r="O16" s="34"/>
      <c r="P16" s="34"/>
      <c r="Q16" s="34"/>
      <c r="T16" s="42"/>
      <c r="U16" s="42"/>
      <c r="V16" s="42"/>
      <c r="W16" s="42"/>
    </row>
    <row r="17" spans="13:33" ht="14.45" customHeight="1">
      <c r="M17" s="3"/>
      <c r="N17" s="33"/>
      <c r="O17" s="33"/>
      <c r="P17" s="33"/>
      <c r="Q17" s="33"/>
      <c r="T17" s="42"/>
      <c r="U17" s="42"/>
      <c r="V17" s="42"/>
      <c r="W17" s="42"/>
    </row>
    <row r="18" spans="13:33">
      <c r="M18" s="3"/>
      <c r="N18" s="2"/>
      <c r="O18" s="2"/>
      <c r="P18" s="2"/>
      <c r="Q18" s="2"/>
      <c r="Y18" s="38" t="s">
        <v>10</v>
      </c>
      <c r="Z18" s="38"/>
      <c r="AA18" s="38"/>
      <c r="AB18" s="38"/>
    </row>
    <row r="19" spans="13:33" ht="14.45" customHeight="1">
      <c r="M19" s="3"/>
      <c r="N19" s="40" t="s">
        <v>1</v>
      </c>
      <c r="O19" s="40"/>
      <c r="P19" s="40"/>
      <c r="Q19" s="40"/>
      <c r="Y19" s="38"/>
      <c r="Z19" s="38"/>
      <c r="AA19" s="38"/>
      <c r="AB19" s="38"/>
      <c r="AD19" s="37" t="s">
        <v>11</v>
      </c>
      <c r="AE19" s="37"/>
      <c r="AF19" s="37"/>
      <c r="AG19" s="37"/>
    </row>
    <row r="20" spans="13:33" ht="14.45" customHeight="1">
      <c r="M20" s="3"/>
      <c r="N20" s="40"/>
      <c r="O20" s="40"/>
      <c r="P20" s="40"/>
      <c r="Q20" s="40"/>
      <c r="Y20" s="38"/>
      <c r="Z20" s="38"/>
      <c r="AA20" s="38"/>
      <c r="AB20" s="38"/>
      <c r="AD20" s="37"/>
      <c r="AE20" s="37"/>
      <c r="AF20" s="37"/>
      <c r="AG20" s="37"/>
    </row>
    <row r="21" spans="13:33" ht="21" customHeight="1">
      <c r="M21" s="3"/>
      <c r="N21" s="34">
        <f>M12</f>
        <v>2</v>
      </c>
      <c r="O21" s="34"/>
      <c r="P21" s="34"/>
      <c r="Q21" s="34"/>
      <c r="Y21" s="39">
        <f>(-N15)/(N21-N26)</f>
        <v>1000</v>
      </c>
      <c r="Z21" s="39"/>
      <c r="AA21" s="39"/>
      <c r="AB21" s="39"/>
      <c r="AD21" s="43">
        <f>T27-T15</f>
        <v>0</v>
      </c>
      <c r="AE21" s="43"/>
      <c r="AF21" s="43"/>
      <c r="AG21" s="43"/>
    </row>
    <row r="22" spans="13:33" ht="14.45" customHeight="1">
      <c r="M22" s="3">
        <v>1</v>
      </c>
      <c r="N22" s="33"/>
      <c r="O22" s="33"/>
      <c r="P22" s="33"/>
      <c r="Q22" s="33"/>
      <c r="Y22" s="39"/>
      <c r="Z22" s="39"/>
      <c r="AA22" s="39"/>
      <c r="AB22" s="39"/>
      <c r="AD22" s="43"/>
      <c r="AE22" s="43"/>
      <c r="AF22" s="43"/>
      <c r="AG22" s="43"/>
    </row>
    <row r="23" spans="13:33" ht="14.45" customHeight="1">
      <c r="M23" s="3"/>
      <c r="N23" s="2"/>
      <c r="O23" s="2"/>
      <c r="P23" s="2"/>
      <c r="Q23" s="2"/>
      <c r="T23" s="6"/>
      <c r="U23" s="6"/>
      <c r="V23" s="6"/>
      <c r="W23" s="6"/>
      <c r="Y23" s="39"/>
      <c r="Z23" s="39"/>
      <c r="AA23" s="39"/>
      <c r="AB23" s="39"/>
    </row>
    <row r="24" spans="13:33" ht="15" customHeight="1">
      <c r="M24" s="3"/>
      <c r="N24" s="41" t="s">
        <v>2</v>
      </c>
      <c r="O24" s="41"/>
      <c r="P24" s="41"/>
      <c r="Q24" s="41"/>
      <c r="Y24" s="35"/>
      <c r="Z24" s="35"/>
      <c r="AA24" s="35"/>
      <c r="AB24" s="35"/>
    </row>
    <row r="25" spans="13:33" ht="15" customHeight="1">
      <c r="M25" s="3"/>
      <c r="N25" s="41"/>
      <c r="O25" s="41"/>
      <c r="P25" s="41"/>
      <c r="Q25" s="41"/>
      <c r="T25" s="37" t="s">
        <v>4</v>
      </c>
      <c r="U25" s="37"/>
      <c r="V25" s="37"/>
      <c r="W25" s="37"/>
      <c r="Y25" s="35"/>
      <c r="Z25" s="35"/>
      <c r="AA25" s="35"/>
      <c r="AB25" s="35"/>
    </row>
    <row r="26" spans="13:33" ht="14.45" customHeight="1">
      <c r="M26" s="3"/>
      <c r="N26" s="34">
        <f>M27</f>
        <v>5</v>
      </c>
      <c r="O26" s="34"/>
      <c r="P26" s="34"/>
      <c r="Q26" s="34"/>
      <c r="T26" s="37"/>
      <c r="U26" s="37"/>
      <c r="V26" s="37"/>
      <c r="W26" s="37"/>
      <c r="Y26" s="36"/>
      <c r="Z26" s="36"/>
      <c r="AA26" s="36"/>
      <c r="AB26" s="36"/>
    </row>
    <row r="27" spans="13:33" ht="14.45" customHeight="1">
      <c r="M27" s="3">
        <v>5</v>
      </c>
      <c r="N27" s="34"/>
      <c r="O27" s="34"/>
      <c r="P27" s="34"/>
      <c r="Q27" s="34"/>
      <c r="T27" s="42">
        <f>N26*Y21</f>
        <v>5000</v>
      </c>
      <c r="U27" s="42"/>
      <c r="V27" s="42"/>
      <c r="W27" s="42"/>
      <c r="Y27" s="36"/>
      <c r="Z27" s="36"/>
      <c r="AA27" s="36"/>
      <c r="AB27" s="36"/>
    </row>
    <row r="28" spans="13:33" ht="14.45" customHeight="1">
      <c r="M28" s="3"/>
      <c r="N28" s="33"/>
      <c r="O28" s="33"/>
      <c r="P28" s="33"/>
      <c r="Q28" s="33"/>
      <c r="T28" s="42"/>
      <c r="U28" s="42"/>
      <c r="V28" s="42"/>
      <c r="W28" s="42"/>
    </row>
    <row r="29" spans="13:33">
      <c r="T29" s="42"/>
      <c r="U29" s="42"/>
      <c r="V29" s="42"/>
      <c r="W29" s="42"/>
    </row>
  </sheetData>
  <mergeCells count="19">
    <mergeCell ref="T13:W14"/>
    <mergeCell ref="AD19:AG20"/>
    <mergeCell ref="AD21:AG22"/>
    <mergeCell ref="N13:Q14"/>
    <mergeCell ref="T15:W17"/>
    <mergeCell ref="N28:Q28"/>
    <mergeCell ref="N15:Q16"/>
    <mergeCell ref="N26:Q27"/>
    <mergeCell ref="Y24:AB25"/>
    <mergeCell ref="Y26:AB27"/>
    <mergeCell ref="T25:W26"/>
    <mergeCell ref="N21:Q21"/>
    <mergeCell ref="Y18:AB20"/>
    <mergeCell ref="Y21:AB23"/>
    <mergeCell ref="N19:Q20"/>
    <mergeCell ref="N24:Q25"/>
    <mergeCell ref="N17:Q17"/>
    <mergeCell ref="N22:Q22"/>
    <mergeCell ref="T27:W29"/>
  </mergeCells>
  <pageMargins left="0.7" right="0.7" top="0.75" bottom="0.75" header="0.3" footer="0.3"/>
  <pageSetup scale="41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ScrollBar1">
          <controlPr defaultSize="0" autoLine="0" linkedCell="M16" r:id="rId5">
            <anchor moveWithCells="1">
              <from>
                <xdr:col>13</xdr:col>
                <xdr:colOff>0</xdr:colOff>
                <xdr:row>16</xdr:row>
                <xdr:rowOff>9525</xdr:rowOff>
              </from>
              <to>
                <xdr:col>17</xdr:col>
                <xdr:colOff>19050</xdr:colOff>
                <xdr:row>17</xdr:row>
                <xdr:rowOff>142875</xdr:rowOff>
              </to>
            </anchor>
          </controlPr>
        </control>
      </mc:Choice>
      <mc:Fallback>
        <control shapeId="1025" r:id="rId4" name="ScrollBar1"/>
      </mc:Fallback>
    </mc:AlternateContent>
    <mc:AlternateContent xmlns:mc="http://schemas.openxmlformats.org/markup-compatibility/2006">
      <mc:Choice Requires="x14">
        <control shapeId="1026" r:id="rId6" name="ScrollBar2">
          <controlPr defaultSize="0" autoLine="0" linkedCell="M12" r:id="rId7">
            <anchor moveWithCells="1">
              <from>
                <xdr:col>13</xdr:col>
                <xdr:colOff>19050</xdr:colOff>
                <xdr:row>21</xdr:row>
                <xdr:rowOff>0</xdr:rowOff>
              </from>
              <to>
                <xdr:col>17</xdr:col>
                <xdr:colOff>104775</xdr:colOff>
                <xdr:row>22</xdr:row>
                <xdr:rowOff>123825</xdr:rowOff>
              </to>
            </anchor>
          </controlPr>
        </control>
      </mc:Choice>
      <mc:Fallback>
        <control shapeId="1026" r:id="rId6" name="ScrollBar2"/>
      </mc:Fallback>
    </mc:AlternateContent>
    <mc:AlternateContent xmlns:mc="http://schemas.openxmlformats.org/markup-compatibility/2006">
      <mc:Choice Requires="x14">
        <control shapeId="1027" r:id="rId8" name="ScrollBar3">
          <controlPr defaultSize="0" autoLine="0" linkedCell="M27" r:id="rId9">
            <anchor moveWithCells="1">
              <from>
                <xdr:col>13</xdr:col>
                <xdr:colOff>9525</xdr:colOff>
                <xdr:row>27</xdr:row>
                <xdr:rowOff>0</xdr:rowOff>
              </from>
              <to>
                <xdr:col>17</xdr:col>
                <xdr:colOff>76200</xdr:colOff>
                <xdr:row>28</xdr:row>
                <xdr:rowOff>171450</xdr:rowOff>
              </to>
            </anchor>
          </controlPr>
        </control>
      </mc:Choice>
      <mc:Fallback>
        <control shapeId="1027" r:id="rId8" name="ScrollBar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E3:T24"/>
  <sheetViews>
    <sheetView zoomScale="50" zoomScaleNormal="50" workbookViewId="0"/>
  </sheetViews>
  <sheetFormatPr defaultColWidth="8.85546875" defaultRowHeight="15"/>
  <cols>
    <col min="1" max="4" width="8.85546875" style="1"/>
    <col min="5" max="5" width="38.28515625" style="1" customWidth="1"/>
    <col min="6" max="6" width="12.42578125" style="1" customWidth="1"/>
    <col min="7" max="14" width="8.85546875" style="1"/>
    <col min="15" max="15" width="40.140625" style="1" customWidth="1"/>
    <col min="16" max="16" width="21.5703125" style="1" customWidth="1"/>
    <col min="17" max="16384" width="8.85546875" style="1"/>
  </cols>
  <sheetData>
    <row r="3" spans="5:18" ht="21">
      <c r="E3" s="45"/>
      <c r="F3" s="45"/>
      <c r="G3" s="45"/>
      <c r="H3" s="45"/>
    </row>
    <row r="4" spans="5:18" ht="21">
      <c r="E4" s="7"/>
      <c r="F4" s="7"/>
      <c r="G4" s="7"/>
      <c r="H4" s="7"/>
    </row>
    <row r="5" spans="5:18" ht="21">
      <c r="E5" s="18"/>
      <c r="F5" s="18"/>
      <c r="G5" s="18"/>
      <c r="H5" s="18"/>
    </row>
    <row r="6" spans="5:18" ht="21">
      <c r="E6" s="8"/>
      <c r="F6" s="8"/>
      <c r="G6" s="8"/>
      <c r="H6" s="8"/>
    </row>
    <row r="7" spans="5:18" ht="21">
      <c r="E7" s="8"/>
      <c r="F7" s="8"/>
      <c r="G7" s="8"/>
      <c r="H7" s="8"/>
    </row>
    <row r="8" spans="5:18" ht="27.75">
      <c r="O8" s="46" t="s">
        <v>13</v>
      </c>
      <c r="P8" s="46"/>
      <c r="Q8" s="46"/>
      <c r="R8" s="46"/>
    </row>
    <row r="9" spans="5:18" ht="28.5">
      <c r="O9" s="21"/>
      <c r="P9" s="21"/>
      <c r="Q9" s="22"/>
      <c r="R9" s="22"/>
    </row>
    <row r="10" spans="5:18" ht="27">
      <c r="O10" s="23" t="s">
        <v>6</v>
      </c>
      <c r="P10" s="24">
        <v>5000</v>
      </c>
      <c r="Q10" s="22"/>
      <c r="R10" s="22"/>
    </row>
    <row r="11" spans="5:18" ht="27">
      <c r="O11" s="23"/>
      <c r="P11" s="25"/>
      <c r="Q11" s="22"/>
      <c r="R11" s="22"/>
    </row>
    <row r="12" spans="5:18" ht="27">
      <c r="O12" s="23" t="s">
        <v>7</v>
      </c>
      <c r="P12" s="24">
        <v>7</v>
      </c>
      <c r="Q12" s="22"/>
      <c r="R12" s="22"/>
    </row>
    <row r="13" spans="5:18" ht="27">
      <c r="O13" s="23"/>
      <c r="P13" s="25"/>
      <c r="Q13" s="22"/>
      <c r="R13" s="22"/>
    </row>
    <row r="14" spans="5:18" ht="27">
      <c r="O14" s="23" t="s">
        <v>2</v>
      </c>
      <c r="P14" s="24">
        <v>12</v>
      </c>
      <c r="Q14" s="22"/>
      <c r="R14" s="22"/>
    </row>
    <row r="15" spans="5:18" ht="27">
      <c r="O15" s="22"/>
      <c r="P15" s="26"/>
      <c r="Q15" s="22"/>
      <c r="R15" s="22"/>
    </row>
    <row r="16" spans="5:18" ht="27.75">
      <c r="O16" s="46" t="s">
        <v>9</v>
      </c>
      <c r="P16" s="46"/>
      <c r="Q16" s="46"/>
      <c r="R16" s="46"/>
    </row>
    <row r="17" spans="15:20" ht="27">
      <c r="O17" s="22"/>
      <c r="P17" s="26"/>
      <c r="Q17" s="22"/>
      <c r="R17" s="22"/>
    </row>
    <row r="18" spans="15:20" ht="27.75">
      <c r="O18" s="27" t="s">
        <v>5</v>
      </c>
      <c r="P18" s="28">
        <v>2399.9999999999986</v>
      </c>
      <c r="Q18" s="22"/>
      <c r="R18" s="22"/>
    </row>
    <row r="19" spans="15:20" ht="31.5">
      <c r="O19" s="23"/>
      <c r="P19" s="25"/>
      <c r="Q19" s="22"/>
      <c r="R19" s="22"/>
      <c r="S19" s="47">
        <f>5000/(1-(7/12))</f>
        <v>12000.000000000002</v>
      </c>
      <c r="T19" s="47"/>
    </row>
    <row r="20" spans="15:20" ht="27">
      <c r="O20" s="23" t="s">
        <v>3</v>
      </c>
      <c r="P20" s="24">
        <f>P10+P18*P12</f>
        <v>21799.999999999989</v>
      </c>
      <c r="Q20" s="22"/>
      <c r="R20" s="22"/>
    </row>
    <row r="21" spans="15:20" ht="27">
      <c r="O21" s="23"/>
      <c r="P21" s="25"/>
      <c r="Q21" s="22"/>
      <c r="R21" s="22"/>
    </row>
    <row r="22" spans="15:20" ht="27">
      <c r="O22" s="23" t="s">
        <v>4</v>
      </c>
      <c r="P22" s="24">
        <f>P14*P18</f>
        <v>28799.999999999985</v>
      </c>
      <c r="Q22" s="22"/>
      <c r="R22" s="22"/>
    </row>
    <row r="23" spans="15:20" ht="27">
      <c r="O23" s="23"/>
      <c r="P23" s="25"/>
      <c r="Q23" s="22"/>
      <c r="R23" s="22"/>
    </row>
    <row r="24" spans="15:20" ht="27">
      <c r="O24" s="23" t="s">
        <v>8</v>
      </c>
      <c r="P24" s="24">
        <f>P22-P20</f>
        <v>6999.9999999999964</v>
      </c>
      <c r="Q24" s="22"/>
      <c r="R24" s="22"/>
    </row>
  </sheetData>
  <mergeCells count="4">
    <mergeCell ref="E3:H3"/>
    <mergeCell ref="O16:R16"/>
    <mergeCell ref="O8:R8"/>
    <mergeCell ref="S19:T19"/>
  </mergeCells>
  <pageMargins left="0.7" right="0.7" top="0.75" bottom="0.75" header="0.3" footer="0.3"/>
  <pageSetup scale="4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7:X92"/>
  <sheetViews>
    <sheetView zoomScale="70" zoomScaleNormal="70" workbookViewId="0"/>
  </sheetViews>
  <sheetFormatPr defaultColWidth="9.140625" defaultRowHeight="15"/>
  <cols>
    <col min="1" max="6" width="9.140625" style="1"/>
    <col min="7" max="7" width="10.140625" style="1" bestFit="1" customWidth="1"/>
    <col min="8" max="11" width="9.140625" style="1"/>
    <col min="12" max="12" width="13.7109375" style="1" customWidth="1"/>
    <col min="13" max="13" width="12.5703125" style="1" customWidth="1"/>
    <col min="14" max="14" width="11.140625" style="1" customWidth="1"/>
    <col min="15" max="15" width="12.28515625" style="1" customWidth="1"/>
    <col min="16" max="16" width="13" style="1" customWidth="1"/>
    <col min="17" max="17" width="11.5703125" style="1" customWidth="1"/>
    <col min="18" max="18" width="11.140625" style="1" customWidth="1"/>
    <col min="19" max="19" width="9.140625" style="1"/>
    <col min="20" max="20" width="21" style="1" customWidth="1"/>
    <col min="21" max="16384" width="9.140625" style="1"/>
  </cols>
  <sheetData>
    <row r="17" spans="2:24"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2:24" ht="33.6" customHeight="1">
      <c r="N18" s="9"/>
      <c r="O18" s="9"/>
      <c r="P18" s="9"/>
      <c r="R18" s="48">
        <f>10000/(4-2.25)</f>
        <v>5714.2857142857147</v>
      </c>
      <c r="S18" s="48"/>
      <c r="T18" s="9"/>
      <c r="U18" s="9"/>
      <c r="V18" s="9"/>
      <c r="W18" s="9"/>
      <c r="X18" s="9"/>
    </row>
    <row r="19" spans="2:24" ht="33.6" customHeight="1"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2:24" ht="23.45" customHeight="1"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2:24" ht="23.45" customHeight="1"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2:24" ht="23.45" customHeight="1"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2:24" ht="25.9" customHeight="1"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2:24" ht="36.6" customHeight="1"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2:24" ht="36.6" customHeight="1"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2:24" ht="36.6" customHeight="1"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2:24" ht="36.6" customHeight="1"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2:24" ht="14.45" customHeight="1">
      <c r="B28" s="3"/>
      <c r="C28" s="3"/>
      <c r="D28" s="3"/>
      <c r="E28" s="3"/>
      <c r="F28" s="3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2:24" ht="14.45" customHeight="1">
      <c r="B29" s="3"/>
      <c r="C29" s="3"/>
      <c r="D29" s="3"/>
      <c r="E29" s="3"/>
      <c r="F29" s="3"/>
      <c r="I29" s="3"/>
      <c r="J29" s="3"/>
      <c r="K29" s="3"/>
      <c r="L29" s="3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2:24" ht="15" customHeight="1">
      <c r="B30" s="3"/>
      <c r="C30" s="3"/>
      <c r="D30" s="3"/>
      <c r="E30" s="3"/>
      <c r="F30" s="3"/>
      <c r="I30" s="3"/>
      <c r="J30" s="3"/>
      <c r="K30" s="3"/>
      <c r="L30" s="3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2:24" ht="1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2:24" ht="1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23.25">
      <c r="B33" s="3"/>
      <c r="C33" s="3"/>
      <c r="D33" s="3"/>
      <c r="E33" s="3"/>
      <c r="F33" s="3"/>
      <c r="G33" s="10"/>
      <c r="H33" s="11"/>
      <c r="I33" s="3"/>
      <c r="J33" s="3"/>
      <c r="K33" s="3"/>
      <c r="L33" s="3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>
      <c r="B34" s="3"/>
      <c r="C34" s="3"/>
      <c r="D34" s="3"/>
      <c r="E34" s="3"/>
      <c r="F34" s="3"/>
      <c r="I34" s="3"/>
      <c r="J34" s="3"/>
      <c r="K34" s="3"/>
      <c r="L34" s="3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23.25">
      <c r="C35" s="12"/>
      <c r="D35" s="12"/>
      <c r="E35" s="12"/>
      <c r="F35" s="12"/>
      <c r="G35" s="3"/>
      <c r="H35" s="3"/>
      <c r="I35" s="3"/>
      <c r="J35" s="13"/>
      <c r="K35" s="3"/>
      <c r="L35" s="3"/>
      <c r="M35" s="3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14.45" customHeight="1">
      <c r="A36" s="4"/>
      <c r="B36" s="4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9"/>
    </row>
    <row r="37" spans="1:24" ht="14.45" customHeight="1">
      <c r="A37" s="4"/>
      <c r="B37" s="4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9"/>
    </row>
    <row r="38" spans="1:24" ht="14.45" customHeight="1">
      <c r="A38" s="4"/>
      <c r="B38" s="4"/>
      <c r="C38" s="29"/>
      <c r="D38" s="29"/>
      <c r="E38" s="29"/>
      <c r="F38" s="29"/>
      <c r="G38" s="29"/>
      <c r="H38" s="29"/>
      <c r="I38" s="29"/>
      <c r="J38" s="29"/>
      <c r="K38" s="49"/>
      <c r="L38" s="3"/>
      <c r="M38" s="3"/>
      <c r="N38" s="31"/>
      <c r="O38" s="31"/>
      <c r="P38" s="31"/>
      <c r="Q38" s="31"/>
      <c r="R38" s="31"/>
      <c r="S38" s="31"/>
      <c r="T38" s="31"/>
      <c r="U38" s="30"/>
      <c r="V38" s="30"/>
      <c r="W38" s="30"/>
      <c r="X38" s="9"/>
    </row>
    <row r="39" spans="1:24">
      <c r="A39" s="4"/>
      <c r="B39" s="4"/>
      <c r="C39" s="29"/>
      <c r="D39" s="29"/>
      <c r="E39" s="29"/>
      <c r="F39" s="29"/>
      <c r="G39" s="29"/>
      <c r="H39" s="29"/>
      <c r="I39" s="29"/>
      <c r="J39" s="29"/>
      <c r="K39" s="49"/>
      <c r="L39" s="3"/>
      <c r="M39" s="3"/>
      <c r="N39" s="31"/>
      <c r="O39" s="31"/>
      <c r="P39" s="31"/>
      <c r="Q39" s="31"/>
      <c r="R39" s="31"/>
      <c r="S39" s="31"/>
      <c r="T39" s="31"/>
      <c r="U39" s="30"/>
      <c r="V39" s="30"/>
      <c r="W39" s="30"/>
      <c r="X39" s="9"/>
    </row>
    <row r="40" spans="1:24">
      <c r="A40" s="4"/>
      <c r="B40" s="4"/>
      <c r="C40" s="29"/>
      <c r="D40" s="29"/>
      <c r="E40" s="50"/>
      <c r="F40" s="50"/>
      <c r="G40" s="50"/>
      <c r="H40" s="50"/>
      <c r="I40" s="29"/>
      <c r="J40" s="29"/>
      <c r="K40" s="3"/>
      <c r="L40" s="3"/>
      <c r="M40" s="3"/>
      <c r="N40" s="31"/>
      <c r="O40" s="31"/>
      <c r="P40" s="31"/>
      <c r="Q40" s="31"/>
      <c r="R40" s="31"/>
      <c r="S40" s="31"/>
      <c r="T40" s="31"/>
      <c r="U40" s="30"/>
      <c r="V40" s="30"/>
      <c r="W40" s="30"/>
      <c r="X40" s="9"/>
    </row>
    <row r="41" spans="1:24">
      <c r="A41" s="4"/>
      <c r="B41" s="4"/>
      <c r="C41" s="29"/>
      <c r="D41" s="29"/>
      <c r="E41" s="50"/>
      <c r="F41" s="50"/>
      <c r="G41" s="50"/>
      <c r="H41" s="50"/>
      <c r="I41" s="29"/>
      <c r="J41" s="29"/>
      <c r="K41" s="3"/>
      <c r="L41" s="3"/>
      <c r="M41" s="3"/>
      <c r="N41" s="31"/>
      <c r="O41" s="31"/>
      <c r="P41" s="31"/>
      <c r="Q41" s="31"/>
      <c r="R41" s="31"/>
      <c r="S41" s="31"/>
      <c r="T41" s="31"/>
      <c r="U41" s="30"/>
      <c r="V41" s="30"/>
      <c r="W41" s="30"/>
      <c r="X41" s="9"/>
    </row>
    <row r="42" spans="1:24" ht="15" customHeight="1">
      <c r="A42" s="4"/>
      <c r="B42" s="4"/>
      <c r="C42" s="29"/>
      <c r="D42" s="29"/>
      <c r="E42" s="29"/>
      <c r="F42" s="29"/>
      <c r="G42" s="29"/>
      <c r="H42" s="29"/>
      <c r="I42" s="29"/>
      <c r="J42" s="29"/>
      <c r="K42" s="3"/>
      <c r="L42" s="3"/>
      <c r="M42" s="3"/>
      <c r="N42" s="15"/>
      <c r="O42" s="15"/>
      <c r="P42" s="15"/>
      <c r="Q42" s="3"/>
      <c r="R42" s="3"/>
      <c r="S42" s="3"/>
      <c r="T42" s="3"/>
      <c r="U42" s="4"/>
      <c r="V42" s="4"/>
      <c r="W42" s="4"/>
    </row>
    <row r="43" spans="1:24">
      <c r="A43" s="4"/>
      <c r="B43" s="4"/>
      <c r="C43" s="4"/>
      <c r="D43" s="4"/>
      <c r="E43" s="4"/>
      <c r="F43" s="4"/>
      <c r="G43" s="4"/>
      <c r="H43" s="4"/>
      <c r="I43" s="4"/>
      <c r="J43" s="4"/>
      <c r="K43" s="3"/>
      <c r="L43" s="3"/>
      <c r="M43" s="3"/>
      <c r="N43" s="15"/>
      <c r="O43" s="15"/>
      <c r="P43" s="15"/>
      <c r="Q43" s="3"/>
      <c r="R43" s="3"/>
      <c r="S43" s="3"/>
      <c r="T43" s="3"/>
      <c r="U43" s="4"/>
      <c r="V43" s="4"/>
      <c r="W43" s="4"/>
    </row>
    <row r="44" spans="1:24">
      <c r="A44" s="4"/>
      <c r="B44" s="4"/>
      <c r="C44" s="4"/>
      <c r="D44" s="4"/>
      <c r="E44" s="4"/>
      <c r="F44" s="4"/>
      <c r="G44" s="4"/>
      <c r="H44" s="4"/>
      <c r="I44" s="4"/>
      <c r="J44" s="4"/>
      <c r="K44" s="3"/>
      <c r="L44" s="3"/>
      <c r="M44" s="3"/>
      <c r="N44" s="15"/>
      <c r="O44" s="15"/>
      <c r="P44" s="15"/>
      <c r="Q44" s="3"/>
      <c r="R44" s="3"/>
      <c r="S44" s="3"/>
      <c r="T44" s="3"/>
      <c r="U44" s="4"/>
      <c r="V44" s="4"/>
      <c r="W44" s="4"/>
    </row>
    <row r="45" spans="1:24">
      <c r="A45" s="4"/>
      <c r="B45" s="4"/>
      <c r="C45" s="4"/>
      <c r="D45" s="4"/>
      <c r="E45" s="4"/>
      <c r="F45" s="4"/>
      <c r="G45" s="4"/>
      <c r="H45" s="4"/>
      <c r="I45" s="4"/>
      <c r="J45" s="4"/>
      <c r="K45" s="3"/>
      <c r="L45" s="3"/>
      <c r="M45" s="3"/>
      <c r="N45" s="15"/>
      <c r="O45" s="15"/>
      <c r="P45" s="15"/>
      <c r="Q45" s="3"/>
      <c r="R45" s="3"/>
      <c r="S45" s="3"/>
      <c r="T45" s="3"/>
      <c r="U45" s="4"/>
      <c r="V45" s="4"/>
      <c r="W45" s="4"/>
    </row>
    <row r="46" spans="1:24">
      <c r="A46" s="4"/>
      <c r="B46" s="4"/>
      <c r="C46" s="4"/>
      <c r="D46" s="4"/>
      <c r="E46" s="4"/>
      <c r="F46" s="4"/>
      <c r="G46" s="4"/>
      <c r="H46" s="4"/>
      <c r="I46" s="4"/>
      <c r="J46" s="4"/>
      <c r="K46" s="3"/>
      <c r="L46" s="3"/>
      <c r="M46" s="3"/>
      <c r="N46" s="15"/>
      <c r="O46" s="15"/>
      <c r="P46" s="15"/>
      <c r="Q46" s="3"/>
      <c r="R46" s="3"/>
      <c r="S46" s="3"/>
      <c r="T46" s="3"/>
      <c r="U46" s="4"/>
      <c r="V46" s="4"/>
      <c r="W46" s="4"/>
    </row>
    <row r="47" spans="1:24">
      <c r="A47" s="4"/>
      <c r="B47" s="4"/>
      <c r="C47" s="4"/>
      <c r="D47" s="4"/>
      <c r="E47" s="4"/>
      <c r="F47" s="4"/>
      <c r="G47" s="4"/>
      <c r="H47" s="4"/>
      <c r="I47" s="4"/>
      <c r="J47" s="4"/>
      <c r="K47" s="3"/>
      <c r="L47" s="3"/>
      <c r="M47" s="3"/>
      <c r="N47" s="15"/>
      <c r="O47" s="15"/>
      <c r="P47" s="3"/>
      <c r="Q47" s="3"/>
      <c r="R47" s="3"/>
      <c r="S47" s="3"/>
      <c r="T47" s="3"/>
      <c r="U47" s="4"/>
      <c r="V47" s="4"/>
      <c r="W47" s="4"/>
    </row>
    <row r="48" spans="1:24">
      <c r="A48" s="4"/>
      <c r="B48" s="4"/>
      <c r="C48" s="4"/>
      <c r="D48" s="4"/>
      <c r="E48" s="4"/>
      <c r="F48" s="4"/>
      <c r="G48" s="4"/>
      <c r="H48" s="4"/>
      <c r="I48" s="4"/>
      <c r="J48" s="4"/>
      <c r="K48" s="3"/>
      <c r="L48" s="3"/>
      <c r="M48" s="3"/>
      <c r="N48" s="15"/>
      <c r="O48" s="15"/>
      <c r="P48" s="3"/>
      <c r="Q48" s="3"/>
      <c r="R48" s="3"/>
      <c r="S48" s="3"/>
      <c r="T48" s="3"/>
      <c r="U48" s="4"/>
      <c r="V48" s="4"/>
      <c r="W48" s="4"/>
    </row>
    <row r="49" spans="1:23">
      <c r="A49" s="4"/>
      <c r="B49" s="4"/>
      <c r="C49" s="4"/>
      <c r="D49" s="4"/>
      <c r="E49" s="4"/>
      <c r="F49" s="4"/>
      <c r="G49" s="4"/>
      <c r="H49" s="4"/>
      <c r="I49" s="4"/>
      <c r="J49" s="4"/>
      <c r="K49" s="3"/>
      <c r="L49" s="3"/>
      <c r="M49" s="3"/>
      <c r="N49" s="3"/>
      <c r="O49" s="3"/>
      <c r="P49" s="3"/>
      <c r="Q49" s="3"/>
      <c r="R49" s="3"/>
      <c r="S49" s="3"/>
      <c r="T49" s="3"/>
      <c r="U49" s="4"/>
      <c r="V49" s="4"/>
      <c r="W49" s="4"/>
    </row>
    <row r="50" spans="1:23">
      <c r="A50" s="4"/>
      <c r="B50" s="4"/>
      <c r="C50" s="4"/>
      <c r="D50" s="4"/>
      <c r="E50" s="4"/>
      <c r="F50" s="4"/>
      <c r="G50" s="4"/>
      <c r="H50" s="4"/>
      <c r="I50" s="4"/>
      <c r="J50" s="4"/>
      <c r="K50" s="3"/>
      <c r="L50" s="3"/>
      <c r="M50" s="3"/>
      <c r="N50" s="3"/>
      <c r="O50" s="3"/>
      <c r="P50" s="3"/>
      <c r="Q50" s="3"/>
      <c r="R50" s="3"/>
      <c r="S50" s="3"/>
      <c r="T50" s="3"/>
      <c r="U50" s="4"/>
      <c r="V50" s="4"/>
      <c r="W50" s="4"/>
    </row>
    <row r="51" spans="1:23">
      <c r="A51" s="4"/>
      <c r="B51" s="4"/>
      <c r="C51" s="4"/>
      <c r="D51" s="4"/>
      <c r="E51" s="4"/>
      <c r="F51" s="4"/>
      <c r="G51" s="4"/>
      <c r="H51" s="4"/>
      <c r="I51" s="4"/>
      <c r="J51" s="4"/>
      <c r="K51" s="3"/>
      <c r="L51" s="3"/>
      <c r="M51" s="3"/>
      <c r="N51" s="3"/>
      <c r="O51" s="3"/>
      <c r="P51" s="3"/>
      <c r="Q51" s="3"/>
      <c r="R51" s="3"/>
      <c r="S51" s="3"/>
      <c r="T51" s="3"/>
      <c r="U51" s="4"/>
      <c r="V51" s="4"/>
      <c r="W51" s="4"/>
    </row>
    <row r="52" spans="1:23">
      <c r="A52" s="4"/>
      <c r="B52" s="4"/>
      <c r="C52" s="4"/>
      <c r="D52" s="4"/>
      <c r="E52" s="4"/>
      <c r="F52" s="4"/>
      <c r="G52" s="4"/>
      <c r="H52" s="4"/>
      <c r="I52" s="4"/>
      <c r="J52" s="4"/>
      <c r="K52" s="3"/>
      <c r="L52" s="3"/>
      <c r="M52" s="3"/>
      <c r="N52" s="3"/>
      <c r="O52" s="3"/>
      <c r="P52" s="3"/>
      <c r="Q52" s="3"/>
      <c r="R52" s="3"/>
      <c r="S52" s="3"/>
      <c r="T52" s="3"/>
      <c r="U52" s="4"/>
      <c r="V52" s="4"/>
      <c r="W52" s="4"/>
    </row>
    <row r="53" spans="1:23">
      <c r="A53" s="4"/>
      <c r="B53" s="4"/>
      <c r="C53" s="4"/>
      <c r="D53" s="4"/>
      <c r="E53" s="4"/>
      <c r="F53" s="4"/>
      <c r="G53" s="4"/>
      <c r="H53" s="4"/>
      <c r="I53" s="4"/>
      <c r="J53" s="4"/>
      <c r="K53" s="3"/>
      <c r="L53" s="3"/>
      <c r="M53" s="3"/>
      <c r="N53" s="3"/>
      <c r="O53" s="3"/>
      <c r="P53" s="3"/>
      <c r="Q53" s="3"/>
      <c r="R53" s="3"/>
      <c r="S53" s="3"/>
      <c r="T53" s="3"/>
      <c r="U53" s="4"/>
      <c r="V53" s="4"/>
      <c r="W53" s="4"/>
    </row>
    <row r="54" spans="1:2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</sheetData>
  <mergeCells count="4">
    <mergeCell ref="R18:S18"/>
    <mergeCell ref="K38:K39"/>
    <mergeCell ref="E40:F41"/>
    <mergeCell ref="G40:H41"/>
  </mergeCells>
  <pageMargins left="0.7" right="0.7" top="0.75" bottom="0.75" header="0.3" footer="0.3"/>
  <pageSetup scale="3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7:Y51"/>
  <sheetViews>
    <sheetView zoomScale="60" zoomScaleNormal="60" workbookViewId="0"/>
  </sheetViews>
  <sheetFormatPr defaultColWidth="9.140625" defaultRowHeight="15"/>
  <cols>
    <col min="1" max="6" width="9.140625" style="1"/>
    <col min="7" max="7" width="10.140625" style="1" bestFit="1" customWidth="1"/>
    <col min="8" max="11" width="9.140625" style="1"/>
    <col min="12" max="12" width="13.7109375" style="1" customWidth="1"/>
    <col min="13" max="13" width="6.42578125" style="1" customWidth="1"/>
    <col min="14" max="14" width="6.7109375" style="1" customWidth="1"/>
    <col min="15" max="15" width="5.7109375" style="1" customWidth="1"/>
    <col min="16" max="16" width="7.42578125" style="1" customWidth="1"/>
    <col min="17" max="17" width="6.7109375" style="1" customWidth="1"/>
    <col min="18" max="18" width="7" style="1" customWidth="1"/>
    <col min="19" max="19" width="7.7109375" style="1" customWidth="1"/>
    <col min="20" max="20" width="7" style="1" customWidth="1"/>
    <col min="21" max="21" width="5.7109375" style="1" customWidth="1"/>
    <col min="22" max="22" width="6.140625" style="1" customWidth="1"/>
    <col min="23" max="23" width="6.42578125" style="1" customWidth="1"/>
    <col min="24" max="24" width="6.140625" style="1" customWidth="1"/>
    <col min="25" max="16384" width="9.140625" style="1"/>
  </cols>
  <sheetData>
    <row r="17" spans="2:25" ht="14.45" customHeight="1"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2:25" ht="21.75" customHeight="1">
      <c r="M18" s="19"/>
      <c r="N18" s="20"/>
      <c r="O18" s="20"/>
      <c r="P18" s="20"/>
      <c r="Q18" s="19"/>
      <c r="R18" s="20"/>
      <c r="S18" s="20"/>
      <c r="T18" s="20"/>
      <c r="U18" s="20"/>
      <c r="V18" s="19"/>
      <c r="W18" s="20"/>
      <c r="X18" s="20"/>
      <c r="Y18" s="20"/>
    </row>
    <row r="19" spans="2:25" ht="21.75" customHeight="1"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2:25" ht="17.25" customHeight="1">
      <c r="M20" s="19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2:25" ht="16.5" customHeight="1">
      <c r="M21" s="19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2:25" ht="17.25" customHeight="1">
      <c r="M22" s="19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2:25" ht="18" customHeight="1">
      <c r="M23" s="19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2:25" ht="18" customHeight="1">
      <c r="M24" s="19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2:25" ht="17.25" customHeight="1">
      <c r="M25" s="19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spans="2:25" ht="20.25" customHeight="1">
      <c r="M26" s="19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spans="2:25" ht="18" customHeight="1">
      <c r="M27" s="19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spans="2:25" ht="14.45" customHeight="1">
      <c r="B28" s="3"/>
      <c r="C28" s="3"/>
      <c r="D28" s="3"/>
      <c r="E28" s="3"/>
      <c r="F28" s="3"/>
      <c r="M28" s="19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spans="2:25" ht="14.45" customHeight="1">
      <c r="B29" s="3"/>
      <c r="C29" s="3"/>
      <c r="D29" s="3"/>
      <c r="E29" s="3"/>
      <c r="F29" s="3"/>
      <c r="I29" s="3"/>
      <c r="J29" s="3"/>
      <c r="K29" s="3"/>
      <c r="L29" s="3"/>
      <c r="M29" s="19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spans="2:25" ht="15" customHeight="1">
      <c r="B30" s="3"/>
      <c r="C30" s="3"/>
      <c r="D30" s="3"/>
      <c r="E30" s="3"/>
      <c r="F30" s="3"/>
      <c r="I30" s="3"/>
      <c r="J30" s="3"/>
      <c r="K30" s="3"/>
      <c r="L30" s="3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2:25" ht="1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2:25" ht="1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2:24" ht="23.25">
      <c r="B33" s="3"/>
      <c r="C33" s="3"/>
      <c r="D33" s="3"/>
      <c r="E33" s="3"/>
      <c r="F33" s="3"/>
      <c r="G33" s="10">
        <v>121</v>
      </c>
      <c r="H33" s="11"/>
      <c r="I33" s="3"/>
      <c r="J33" s="3"/>
      <c r="K33" s="3"/>
      <c r="L33" s="3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2:24">
      <c r="B34" s="3"/>
      <c r="C34" s="3"/>
      <c r="D34" s="3"/>
      <c r="E34" s="3"/>
      <c r="F34" s="3"/>
      <c r="I34" s="3"/>
      <c r="J34" s="3"/>
      <c r="K34" s="3"/>
      <c r="L34" s="3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2:24" ht="23.25">
      <c r="C35" s="12"/>
      <c r="D35" s="12"/>
      <c r="E35" s="12"/>
      <c r="F35" s="12"/>
      <c r="G35" s="3"/>
      <c r="H35" s="3"/>
      <c r="I35" s="3">
        <v>2000</v>
      </c>
      <c r="J35" s="13"/>
      <c r="K35" s="3"/>
      <c r="L35" s="3"/>
      <c r="M35" s="3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2:24" ht="14.45" customHeight="1">
      <c r="C36" s="3"/>
      <c r="D36" s="3"/>
      <c r="E36" s="3"/>
      <c r="F36" s="3"/>
      <c r="G36" s="3"/>
      <c r="H36" s="3">
        <v>1</v>
      </c>
      <c r="I36" s="3"/>
      <c r="J36" s="3"/>
      <c r="K36" s="3"/>
      <c r="L36" s="3"/>
      <c r="M36" s="3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2:24" ht="14.45" customHeight="1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2:24" ht="14.45" customHeight="1">
      <c r="C38" s="3"/>
      <c r="D38" s="3"/>
      <c r="E38" s="3"/>
      <c r="F38" s="3"/>
      <c r="G38" s="3"/>
      <c r="H38" s="3"/>
      <c r="I38" s="3"/>
      <c r="J38" s="3"/>
      <c r="K38" s="49"/>
      <c r="L38" s="3"/>
      <c r="M38" s="3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2:24">
      <c r="C39" s="3"/>
      <c r="D39" s="3"/>
      <c r="E39" s="3"/>
      <c r="F39" s="3"/>
      <c r="G39" s="3"/>
      <c r="H39" s="3"/>
      <c r="I39" s="3"/>
      <c r="J39" s="3"/>
      <c r="K39" s="49"/>
      <c r="L39" s="3"/>
      <c r="M39" s="3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2:24">
      <c r="C40" s="3"/>
      <c r="D40" s="3"/>
      <c r="E40" s="51"/>
      <c r="F40" s="51"/>
      <c r="G40" s="51"/>
      <c r="H40" s="51"/>
      <c r="I40" s="3"/>
      <c r="J40" s="3"/>
      <c r="K40" s="3"/>
      <c r="L40" s="3"/>
      <c r="M40" s="3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2:24">
      <c r="C41" s="3"/>
      <c r="D41" s="3"/>
      <c r="E41" s="51"/>
      <c r="F41" s="51"/>
      <c r="G41" s="51"/>
      <c r="H41" s="51"/>
      <c r="I41" s="3"/>
      <c r="J41" s="3"/>
      <c r="K41" s="3"/>
      <c r="L41" s="3"/>
      <c r="M41" s="3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2:24" ht="15" customHeight="1">
      <c r="C42" s="3"/>
      <c r="D42" s="3"/>
      <c r="E42" s="3"/>
      <c r="F42" s="3"/>
      <c r="G42" s="3"/>
      <c r="H42" s="3"/>
      <c r="I42" s="3"/>
      <c r="J42" s="3"/>
      <c r="K42" s="3"/>
      <c r="L42" s="3"/>
      <c r="M42" s="14"/>
      <c r="N42" s="15">
        <v>75</v>
      </c>
      <c r="O42" s="15"/>
      <c r="P42" s="15">
        <v>98</v>
      </c>
      <c r="Q42" s="14"/>
      <c r="R42" s="14"/>
      <c r="S42" s="3"/>
    </row>
    <row r="43" spans="2:24">
      <c r="M43" s="14"/>
      <c r="N43" s="15">
        <v>45</v>
      </c>
      <c r="O43" s="15"/>
      <c r="P43" s="15">
        <v>37</v>
      </c>
      <c r="Q43" s="14"/>
      <c r="R43" s="14"/>
    </row>
    <row r="44" spans="2:24">
      <c r="M44" s="14"/>
      <c r="N44" s="15">
        <v>25</v>
      </c>
      <c r="O44" s="15"/>
      <c r="P44" s="15">
        <v>43</v>
      </c>
      <c r="Q44" s="14"/>
      <c r="R44" s="14"/>
    </row>
    <row r="45" spans="2:24">
      <c r="M45" s="14"/>
      <c r="N45" s="15">
        <v>100</v>
      </c>
      <c r="O45" s="15"/>
      <c r="P45" s="15">
        <v>61</v>
      </c>
      <c r="Q45" s="14"/>
      <c r="R45" s="14"/>
    </row>
    <row r="46" spans="2:24">
      <c r="M46" s="14"/>
      <c r="N46" s="15">
        <v>100</v>
      </c>
      <c r="O46" s="15"/>
      <c r="P46" s="15">
        <v>30</v>
      </c>
      <c r="Q46" s="14"/>
      <c r="R46" s="14"/>
    </row>
    <row r="47" spans="2:24">
      <c r="M47" s="14"/>
      <c r="N47" s="16"/>
      <c r="O47" s="16"/>
      <c r="P47" s="14"/>
      <c r="Q47" s="14"/>
      <c r="R47" s="14"/>
    </row>
    <row r="48" spans="2:24">
      <c r="M48" s="14"/>
      <c r="N48" s="16"/>
      <c r="O48" s="16"/>
      <c r="P48" s="14"/>
      <c r="Q48" s="14"/>
      <c r="R48" s="14"/>
    </row>
    <row r="51" spans="20:20">
      <c r="T51" s="17"/>
    </row>
  </sheetData>
  <mergeCells count="3">
    <mergeCell ref="K38:K39"/>
    <mergeCell ref="E40:F41"/>
    <mergeCell ref="G40:H41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7:X51"/>
  <sheetViews>
    <sheetView zoomScale="70" zoomScaleNormal="70" workbookViewId="0"/>
  </sheetViews>
  <sheetFormatPr defaultColWidth="9.140625" defaultRowHeight="15"/>
  <cols>
    <col min="1" max="6" width="9.140625" style="1"/>
    <col min="7" max="7" width="10.140625" style="1" bestFit="1" customWidth="1"/>
    <col min="8" max="11" width="9.140625" style="1"/>
    <col min="12" max="12" width="13.7109375" style="1" customWidth="1"/>
    <col min="13" max="13" width="12.5703125" style="1" customWidth="1"/>
    <col min="14" max="14" width="11.140625" style="1" customWidth="1"/>
    <col min="15" max="15" width="12.28515625" style="1" customWidth="1"/>
    <col min="16" max="16" width="13" style="1" customWidth="1"/>
    <col min="17" max="17" width="11.5703125" style="1" customWidth="1"/>
    <col min="18" max="18" width="11.140625" style="1" customWidth="1"/>
    <col min="19" max="19" width="9.140625" style="1"/>
    <col min="20" max="20" width="21" style="1" customWidth="1"/>
    <col min="21" max="16384" width="9.140625" style="1"/>
  </cols>
  <sheetData>
    <row r="17" spans="2:24"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2:24" ht="33.6" customHeight="1">
      <c r="N18" s="9"/>
      <c r="O18" s="9"/>
      <c r="P18" s="9"/>
      <c r="T18" s="52">
        <f>10000/(1-(2.25/4))</f>
        <v>22857.142857142859</v>
      </c>
      <c r="U18" s="52"/>
      <c r="V18" s="9"/>
      <c r="W18" s="9"/>
      <c r="X18" s="9"/>
    </row>
    <row r="19" spans="2:24" ht="33.6" customHeight="1"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2:24" ht="23.45" customHeight="1"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2:24" ht="23.45" customHeight="1"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2:24" ht="23.45" customHeight="1"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2:24" ht="25.9" customHeight="1"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2:24" ht="36.6" customHeight="1"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2:24" ht="36.6" customHeight="1"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2:24" ht="36.6" customHeight="1"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2:24" ht="36.6" customHeight="1"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2:24" ht="14.45" customHeight="1">
      <c r="B28" s="3"/>
      <c r="C28" s="3"/>
      <c r="D28" s="3"/>
      <c r="E28" s="3"/>
      <c r="F28" s="3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2:24" ht="14.45" customHeight="1">
      <c r="B29" s="3"/>
      <c r="C29" s="3"/>
      <c r="D29" s="3"/>
      <c r="E29" s="3"/>
      <c r="F29" s="3"/>
      <c r="I29" s="3"/>
      <c r="J29" s="3"/>
      <c r="K29" s="3"/>
      <c r="L29" s="3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2:24" ht="15" customHeight="1">
      <c r="B30" s="3"/>
      <c r="C30" s="3"/>
      <c r="D30" s="3"/>
      <c r="E30" s="3"/>
      <c r="F30" s="3"/>
      <c r="I30" s="3"/>
      <c r="J30" s="3"/>
      <c r="K30" s="3"/>
      <c r="L30" s="3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2:24" ht="1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2:24" ht="1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2:24" ht="23.25">
      <c r="B33" s="3"/>
      <c r="C33" s="3"/>
      <c r="D33" s="3"/>
      <c r="E33" s="3"/>
      <c r="F33" s="3"/>
      <c r="G33" s="10">
        <v>121</v>
      </c>
      <c r="H33" s="11"/>
      <c r="I33" s="3"/>
      <c r="J33" s="3"/>
      <c r="K33" s="3"/>
      <c r="L33" s="3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2:24">
      <c r="B34" s="3"/>
      <c r="C34" s="3"/>
      <c r="D34" s="3"/>
      <c r="E34" s="3"/>
      <c r="F34" s="3"/>
      <c r="I34" s="3"/>
      <c r="J34" s="3"/>
      <c r="K34" s="3"/>
      <c r="L34" s="3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2:24" ht="23.25">
      <c r="C35" s="12"/>
      <c r="D35" s="12"/>
      <c r="E35" s="12"/>
      <c r="F35" s="12"/>
      <c r="G35" s="3"/>
      <c r="H35" s="3"/>
      <c r="I35" s="3">
        <v>2000</v>
      </c>
      <c r="J35" s="13"/>
      <c r="K35" s="3"/>
      <c r="L35" s="3"/>
      <c r="M35" s="3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2:24" ht="14.45" customHeight="1">
      <c r="C36" s="3"/>
      <c r="D36" s="3"/>
      <c r="E36" s="3"/>
      <c r="F36" s="3"/>
      <c r="G36" s="3"/>
      <c r="H36" s="3">
        <v>1</v>
      </c>
      <c r="I36" s="3"/>
      <c r="J36" s="3"/>
      <c r="K36" s="3"/>
      <c r="L36" s="3"/>
      <c r="M36" s="3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2:24" ht="14.45" customHeight="1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2:24" ht="14.45" customHeight="1">
      <c r="C38" s="3"/>
      <c r="D38" s="3"/>
      <c r="E38" s="3"/>
      <c r="F38" s="3"/>
      <c r="G38" s="3"/>
      <c r="H38" s="3"/>
      <c r="I38" s="3"/>
      <c r="J38" s="3"/>
      <c r="K38" s="49"/>
      <c r="L38" s="3"/>
      <c r="M38" s="3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2:24">
      <c r="C39" s="3"/>
      <c r="D39" s="3"/>
      <c r="E39" s="3"/>
      <c r="F39" s="3"/>
      <c r="G39" s="3"/>
      <c r="H39" s="3"/>
      <c r="I39" s="3"/>
      <c r="J39" s="3"/>
      <c r="K39" s="49"/>
      <c r="L39" s="3"/>
      <c r="M39" s="3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2:24">
      <c r="C40" s="3"/>
      <c r="D40" s="3"/>
      <c r="E40" s="51"/>
      <c r="F40" s="51"/>
      <c r="G40" s="51"/>
      <c r="H40" s="51"/>
      <c r="I40" s="3"/>
      <c r="J40" s="3"/>
      <c r="K40" s="3"/>
      <c r="L40" s="3"/>
      <c r="M40" s="3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2:24">
      <c r="C41" s="3"/>
      <c r="D41" s="3"/>
      <c r="E41" s="51"/>
      <c r="F41" s="51"/>
      <c r="G41" s="51"/>
      <c r="H41" s="51"/>
      <c r="I41" s="3"/>
      <c r="J41" s="3"/>
      <c r="K41" s="3"/>
      <c r="L41" s="3"/>
      <c r="M41" s="3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2:24" ht="15" customHeight="1">
      <c r="C42" s="3"/>
      <c r="D42" s="3"/>
      <c r="E42" s="3"/>
      <c r="F42" s="3"/>
      <c r="G42" s="3"/>
      <c r="H42" s="3"/>
      <c r="I42" s="3"/>
      <c r="J42" s="3"/>
      <c r="K42" s="3"/>
      <c r="L42" s="3"/>
      <c r="M42" s="14"/>
      <c r="N42" s="15">
        <v>75</v>
      </c>
      <c r="O42" s="15"/>
      <c r="P42" s="15">
        <v>98</v>
      </c>
      <c r="Q42" s="14"/>
      <c r="R42" s="14"/>
      <c r="S42" s="3"/>
    </row>
    <row r="43" spans="2:24">
      <c r="M43" s="14"/>
      <c r="N43" s="15">
        <v>45</v>
      </c>
      <c r="O43" s="15"/>
      <c r="P43" s="15">
        <v>37</v>
      </c>
      <c r="Q43" s="14"/>
      <c r="R43" s="14"/>
    </row>
    <row r="44" spans="2:24">
      <c r="M44" s="14"/>
      <c r="N44" s="15">
        <v>25</v>
      </c>
      <c r="O44" s="15"/>
      <c r="P44" s="15">
        <v>43</v>
      </c>
      <c r="Q44" s="14"/>
      <c r="R44" s="14"/>
    </row>
    <row r="45" spans="2:24">
      <c r="M45" s="14"/>
      <c r="N45" s="15">
        <v>100</v>
      </c>
      <c r="O45" s="15"/>
      <c r="P45" s="15">
        <v>61</v>
      </c>
      <c r="Q45" s="14"/>
      <c r="R45" s="14"/>
    </row>
    <row r="46" spans="2:24">
      <c r="M46" s="14"/>
      <c r="N46" s="15">
        <v>100</v>
      </c>
      <c r="O46" s="15"/>
      <c r="P46" s="15">
        <v>30</v>
      </c>
      <c r="Q46" s="14"/>
      <c r="R46" s="14"/>
    </row>
    <row r="47" spans="2:24">
      <c r="M47" s="14"/>
      <c r="N47" s="16"/>
      <c r="O47" s="16"/>
      <c r="P47" s="14"/>
      <c r="Q47" s="14"/>
      <c r="R47" s="14"/>
    </row>
    <row r="48" spans="2:24">
      <c r="M48" s="14"/>
      <c r="N48" s="16"/>
      <c r="O48" s="16"/>
      <c r="P48" s="14"/>
      <c r="Q48" s="14"/>
      <c r="R48" s="14"/>
    </row>
    <row r="51" spans="20:20">
      <c r="T51" s="17"/>
    </row>
  </sheetData>
  <mergeCells count="4">
    <mergeCell ref="T18:U18"/>
    <mergeCell ref="K38:K39"/>
    <mergeCell ref="E40:F41"/>
    <mergeCell ref="G40:H41"/>
  </mergeCells>
  <pageMargins left="0.7" right="0.7" top="0.75" bottom="0.75" header="0.3" footer="0.3"/>
  <pageSetup scale="4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6:Z51"/>
  <sheetViews>
    <sheetView zoomScale="60" zoomScaleNormal="60" workbookViewId="0"/>
  </sheetViews>
  <sheetFormatPr defaultColWidth="9.140625" defaultRowHeight="15"/>
  <cols>
    <col min="1" max="6" width="9.140625" style="1"/>
    <col min="7" max="7" width="10.140625" style="1" bestFit="1" customWidth="1"/>
    <col min="8" max="11" width="9.140625" style="1"/>
    <col min="12" max="12" width="13.7109375" style="1" customWidth="1"/>
    <col min="13" max="13" width="12.5703125" style="1" customWidth="1"/>
    <col min="14" max="14" width="7.28515625" style="1" customWidth="1"/>
    <col min="15" max="15" width="7.42578125" style="1" customWidth="1"/>
    <col min="16" max="16" width="6.85546875" style="1" customWidth="1"/>
    <col min="17" max="17" width="7.28515625" style="1" customWidth="1"/>
    <col min="18" max="18" width="5.85546875" style="1" customWidth="1"/>
    <col min="19" max="19" width="7.5703125" style="1" customWidth="1"/>
    <col min="20" max="20" width="7.28515625" style="1" customWidth="1"/>
    <col min="21" max="21" width="8.140625" style="1" customWidth="1"/>
    <col min="22" max="16384" width="9.140625" style="1"/>
  </cols>
  <sheetData>
    <row r="16" spans="14:26">
      <c r="N16" s="19"/>
      <c r="O16" s="19"/>
      <c r="P16" s="19"/>
      <c r="Q16" s="20"/>
      <c r="R16" s="20"/>
      <c r="S16" s="20"/>
      <c r="T16" s="20"/>
      <c r="U16" s="19"/>
      <c r="V16" s="19"/>
      <c r="W16" s="19"/>
      <c r="X16" s="19"/>
      <c r="Y16" s="20"/>
      <c r="Z16" s="20"/>
    </row>
    <row r="17" spans="2:26" ht="14.45" customHeight="1"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2:26" ht="20.25" customHeight="1"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2:26" ht="18.75" customHeight="1"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2:26" ht="18" customHeight="1"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2:26" ht="23.45" customHeight="1"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2:26" ht="23.45" customHeight="1"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2:26" ht="25.9" customHeight="1"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2:26" ht="18" customHeight="1"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2:26" ht="18" customHeight="1"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2:26" ht="18" customHeight="1"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2:26" ht="16.5" customHeight="1"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2:26" ht="14.45" customHeight="1">
      <c r="B28" s="3"/>
      <c r="C28" s="3"/>
      <c r="D28" s="3"/>
      <c r="E28" s="3"/>
      <c r="F28" s="3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26" ht="14.45" customHeight="1">
      <c r="B29" s="3"/>
      <c r="C29" s="3"/>
      <c r="D29" s="3"/>
      <c r="E29" s="3"/>
      <c r="F29" s="3"/>
      <c r="I29" s="3"/>
      <c r="J29" s="3"/>
      <c r="K29" s="3"/>
      <c r="L29" s="3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2:26" ht="15" customHeight="1">
      <c r="B30" s="3"/>
      <c r="C30" s="3"/>
      <c r="D30" s="3"/>
      <c r="E30" s="3"/>
      <c r="F30" s="3"/>
      <c r="I30" s="3"/>
      <c r="J30" s="3"/>
      <c r="K30" s="3"/>
      <c r="L30" s="3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2:26" ht="1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2:26" ht="1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2:24" ht="23.25">
      <c r="B33" s="3"/>
      <c r="C33" s="3"/>
      <c r="D33" s="3"/>
      <c r="E33" s="3"/>
      <c r="F33" s="3"/>
      <c r="G33" s="10">
        <v>121</v>
      </c>
      <c r="H33" s="11"/>
      <c r="I33" s="3"/>
      <c r="J33" s="3"/>
      <c r="K33" s="3"/>
      <c r="L33" s="3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2:24">
      <c r="B34" s="3"/>
      <c r="C34" s="3"/>
      <c r="D34" s="3"/>
      <c r="E34" s="3"/>
      <c r="F34" s="3"/>
      <c r="I34" s="3"/>
      <c r="J34" s="3"/>
      <c r="K34" s="3"/>
      <c r="L34" s="3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2:24" ht="23.25">
      <c r="C35" s="12"/>
      <c r="D35" s="12"/>
      <c r="E35" s="12"/>
      <c r="F35" s="12"/>
      <c r="G35" s="3"/>
      <c r="H35" s="3"/>
      <c r="I35" s="3">
        <v>2000</v>
      </c>
      <c r="J35" s="13"/>
      <c r="K35" s="3"/>
      <c r="L35" s="3"/>
      <c r="M35" s="3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2:24" ht="14.45" customHeight="1">
      <c r="C36" s="3"/>
      <c r="D36" s="3"/>
      <c r="E36" s="3"/>
      <c r="F36" s="3"/>
      <c r="G36" s="3"/>
      <c r="H36" s="3">
        <v>1</v>
      </c>
      <c r="I36" s="3"/>
      <c r="J36" s="3"/>
      <c r="K36" s="3"/>
      <c r="L36" s="3"/>
      <c r="M36" s="3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2:24" ht="14.45" customHeight="1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2:24" ht="14.45" customHeight="1">
      <c r="C38" s="3"/>
      <c r="D38" s="3"/>
      <c r="E38" s="3"/>
      <c r="F38" s="3"/>
      <c r="G38" s="3"/>
      <c r="H38" s="3"/>
      <c r="I38" s="3"/>
      <c r="J38" s="3"/>
      <c r="K38" s="49"/>
      <c r="L38" s="3"/>
      <c r="M38" s="3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2:24">
      <c r="C39" s="3"/>
      <c r="D39" s="3"/>
      <c r="E39" s="3"/>
      <c r="F39" s="3"/>
      <c r="G39" s="3"/>
      <c r="H39" s="3"/>
      <c r="I39" s="3"/>
      <c r="J39" s="3"/>
      <c r="K39" s="49"/>
      <c r="L39" s="3"/>
      <c r="M39" s="3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2:24">
      <c r="C40" s="3"/>
      <c r="D40" s="3"/>
      <c r="E40" s="51"/>
      <c r="F40" s="51"/>
      <c r="G40" s="51"/>
      <c r="H40" s="51"/>
      <c r="I40" s="3"/>
      <c r="J40" s="3"/>
      <c r="K40" s="3"/>
      <c r="L40" s="3"/>
      <c r="M40" s="3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2:24">
      <c r="C41" s="3"/>
      <c r="D41" s="3"/>
      <c r="E41" s="51"/>
      <c r="F41" s="51"/>
      <c r="G41" s="51"/>
      <c r="H41" s="51"/>
      <c r="I41" s="3"/>
      <c r="J41" s="3"/>
      <c r="K41" s="3"/>
      <c r="L41" s="3"/>
      <c r="M41" s="3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2:24" ht="15" customHeight="1">
      <c r="C42" s="3"/>
      <c r="D42" s="3"/>
      <c r="E42" s="3"/>
      <c r="F42" s="3"/>
      <c r="G42" s="3"/>
      <c r="H42" s="3"/>
      <c r="I42" s="3"/>
      <c r="J42" s="3"/>
      <c r="K42" s="3"/>
      <c r="L42" s="3"/>
      <c r="M42" s="14"/>
      <c r="N42" s="15">
        <v>75</v>
      </c>
      <c r="O42" s="15"/>
      <c r="P42" s="15">
        <v>98</v>
      </c>
      <c r="Q42" s="14"/>
      <c r="R42" s="14"/>
      <c r="S42" s="3"/>
    </row>
    <row r="43" spans="2:24">
      <c r="M43" s="14"/>
      <c r="N43" s="15">
        <v>45</v>
      </c>
      <c r="O43" s="15"/>
      <c r="P43" s="15">
        <v>37</v>
      </c>
      <c r="Q43" s="14"/>
      <c r="R43" s="14"/>
    </row>
    <row r="44" spans="2:24">
      <c r="M44" s="14"/>
      <c r="N44" s="15">
        <v>25</v>
      </c>
      <c r="O44" s="15"/>
      <c r="P44" s="15">
        <v>43</v>
      </c>
      <c r="Q44" s="14"/>
      <c r="R44" s="14"/>
    </row>
    <row r="45" spans="2:24">
      <c r="M45" s="14"/>
      <c r="N45" s="15">
        <v>100</v>
      </c>
      <c r="O45" s="15"/>
      <c r="P45" s="15">
        <v>61</v>
      </c>
      <c r="Q45" s="14"/>
      <c r="R45" s="14"/>
    </row>
    <row r="46" spans="2:24">
      <c r="M46" s="14"/>
      <c r="N46" s="15">
        <v>100</v>
      </c>
      <c r="O46" s="15"/>
      <c r="P46" s="15">
        <v>30</v>
      </c>
      <c r="Q46" s="14"/>
      <c r="R46" s="14"/>
    </row>
    <row r="47" spans="2:24">
      <c r="M47" s="14"/>
      <c r="N47" s="16"/>
      <c r="O47" s="16"/>
      <c r="P47" s="14"/>
      <c r="Q47" s="14"/>
      <c r="R47" s="14"/>
    </row>
    <row r="48" spans="2:24">
      <c r="M48" s="14"/>
      <c r="N48" s="16"/>
      <c r="O48" s="16"/>
      <c r="P48" s="14"/>
      <c r="Q48" s="14"/>
      <c r="R48" s="14"/>
    </row>
    <row r="51" spans="20:20">
      <c r="T51" s="17"/>
    </row>
  </sheetData>
  <mergeCells count="3">
    <mergeCell ref="K38:K39"/>
    <mergeCell ref="E40:F41"/>
    <mergeCell ref="G40:H4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31"/>
  <sheetViews>
    <sheetView showRowColHeaders="0" tabSelected="1" zoomScale="60" zoomScaleNormal="60" workbookViewId="0"/>
  </sheetViews>
  <sheetFormatPr defaultColWidth="9.140625" defaultRowHeight="15"/>
  <cols>
    <col min="1" max="16384" width="9.140625" style="32"/>
  </cols>
  <sheetData>
    <row r="1" spans="1:1">
      <c r="A1" s="32" t="s">
        <v>12</v>
      </c>
    </row>
    <row r="24" spans="5:12">
      <c r="E24" s="53"/>
      <c r="F24" s="53"/>
      <c r="G24" s="53"/>
      <c r="H24" s="53"/>
      <c r="I24" s="53"/>
      <c r="J24" s="53"/>
      <c r="K24" s="53"/>
      <c r="L24" s="53"/>
    </row>
    <row r="25" spans="5:12">
      <c r="E25" s="53"/>
      <c r="F25" s="53"/>
      <c r="G25" s="53"/>
      <c r="H25" s="53"/>
      <c r="I25" s="53"/>
      <c r="J25" s="53"/>
      <c r="K25" s="53"/>
      <c r="L25" s="53"/>
    </row>
    <row r="26" spans="5:12">
      <c r="E26" s="53"/>
      <c r="F26" s="53"/>
      <c r="G26" s="53"/>
      <c r="H26" s="53"/>
      <c r="I26" s="53"/>
      <c r="J26" s="53"/>
      <c r="K26" s="53"/>
      <c r="L26" s="53"/>
    </row>
    <row r="27" spans="5:12">
      <c r="E27" s="53"/>
      <c r="F27" s="53"/>
      <c r="G27" s="53"/>
      <c r="H27" s="53"/>
      <c r="I27" s="53"/>
      <c r="J27" s="53"/>
      <c r="K27" s="53"/>
      <c r="L27" s="53"/>
    </row>
    <row r="28" spans="5:12">
      <c r="E28" s="53"/>
      <c r="F28" s="53"/>
      <c r="G28" s="53"/>
      <c r="H28" s="53"/>
      <c r="I28" s="53"/>
      <c r="J28" s="53"/>
      <c r="K28" s="53"/>
      <c r="L28" s="53"/>
    </row>
    <row r="29" spans="5:12">
      <c r="E29" s="53"/>
      <c r="F29" s="53"/>
      <c r="G29" s="53"/>
      <c r="H29" s="53"/>
      <c r="I29" s="53"/>
      <c r="J29" s="53"/>
      <c r="K29" s="53"/>
      <c r="L29" s="53"/>
    </row>
    <row r="30" spans="5:12">
      <c r="E30" s="53"/>
      <c r="F30" s="53"/>
      <c r="G30" s="53"/>
      <c r="H30" s="53"/>
      <c r="I30" s="53"/>
      <c r="J30" s="53"/>
      <c r="K30" s="53"/>
      <c r="L30" s="53"/>
    </row>
    <row r="31" spans="5:12">
      <c r="E31" s="53"/>
      <c r="F31" s="53"/>
      <c r="G31" s="53"/>
      <c r="H31" s="53"/>
      <c r="I31" s="53"/>
      <c r="J31" s="53"/>
      <c r="K31" s="53"/>
      <c r="L31" s="53"/>
    </row>
  </sheetData>
  <sheetProtection algorithmName="SHA-512" hashValue="FaCWQEiswVijD6QEfW8ktVRMCdOV6TM+yIljCHd61Co4rRUVA/3fSWaQNjgnoN7ddzJCt2V1uRgEXBjyyuOf/Q==" saltValue="aKRZaG6zrtG9LzJHPrpA7w==" spinCount="100000" sheet="1" objects="1" scenarios="1"/>
  <mergeCells count="1">
    <mergeCell ref="E24:L31"/>
  </mergeCells>
  <pageMargins left="0.7" right="0.7" top="0.75" bottom="0.75" header="0.3" footer="0.3"/>
  <pageSetup scale="5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"/>
  <sheetViews>
    <sheetView showRowColHeaders="0" zoomScale="60" zoomScaleNormal="60" workbookViewId="0"/>
  </sheetViews>
  <sheetFormatPr defaultColWidth="9.140625" defaultRowHeight="15"/>
  <cols>
    <col min="1" max="16384" width="9.140625" style="4"/>
  </cols>
  <sheetData>
    <row r="1" spans="1:1">
      <c r="A1" s="4" t="s">
        <v>12</v>
      </c>
    </row>
  </sheetData>
  <sheetProtection password="C7B2" sheet="1" objects="1" scenarios="1"/>
  <pageMargins left="0.7" right="0.7" top="0.75" bottom="0.75" header="0.3" footer="0.3"/>
  <pageSetup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First Page</vt:lpstr>
      <vt:lpstr>1.Breakeven Calculator</vt:lpstr>
      <vt:lpstr>2. GoalSeeker</vt:lpstr>
      <vt:lpstr>3. Proble Solved </vt:lpstr>
      <vt:lpstr>3.Problem </vt:lpstr>
      <vt:lpstr>4. Problem Solved</vt:lpstr>
      <vt:lpstr>4. Problem</vt:lpstr>
      <vt:lpstr>FirstPage</vt:lpstr>
      <vt:lpstr>Content</vt:lpstr>
      <vt:lpstr>Sheet1</vt:lpstr>
    </vt:vector>
  </TitlesOfParts>
  <Company>Pepperdine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DPODOBAS</dc:creator>
  <cp:lastModifiedBy>RPH</cp:lastModifiedBy>
  <cp:lastPrinted>2017-05-02T16:53:31Z</cp:lastPrinted>
  <dcterms:created xsi:type="dcterms:W3CDTF">2012-07-05T23:13:36Z</dcterms:created>
  <dcterms:modified xsi:type="dcterms:W3CDTF">2017-11-30T17:02:01Z</dcterms:modified>
</cp:coreProperties>
</file>