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DFFFF209-82E7-47E0-8ECA-AE373F91A545}" xr6:coauthVersionLast="47" xr6:coauthVersionMax="47" xr10:uidLastSave="{00000000-0000-0000-0000-000000000000}"/>
  <bookViews>
    <workbookView xWindow="-108" yWindow="-108" windowWidth="23256" windowHeight="12456" xr2:uid="{00000000-000D-0000-FFFF-FFFF00000000}"/>
  </bookViews>
  <sheets>
    <sheet name="FirstPage" sheetId="21" r:id="rId1"/>
    <sheet name="Simulation Content " sheetId="69" r:id="rId2"/>
    <sheet name="SP3 " sheetId="95" r:id="rId3"/>
    <sheet name="CSP3" sheetId="50" r:id="rId4"/>
    <sheet name="CSP1 " sheetId="83" r:id="rId5"/>
    <sheet name="SP1" sheetId="44" r:id="rId6"/>
    <sheet name="CSP2 " sheetId="84" r:id="rId7"/>
    <sheet name="SP2" sheetId="53" r:id="rId8"/>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84" l="1"/>
  <c r="O16" i="84"/>
  <c r="N17" i="84"/>
  <c r="N18" i="84"/>
  <c r="N19" i="84"/>
  <c r="N20" i="84"/>
  <c r="N21" i="84"/>
  <c r="N22" i="84"/>
  <c r="N23" i="84"/>
  <c r="N16" i="84"/>
  <c r="I27" i="84"/>
  <c r="I28" i="84"/>
  <c r="I29" i="84"/>
  <c r="I30" i="84"/>
  <c r="I31" i="84"/>
  <c r="I32" i="84"/>
  <c r="I26" i="84"/>
  <c r="I33" i="84" s="1"/>
  <c r="G33" i="84" l="1"/>
  <c r="O47" i="84" l="1"/>
  <c r="O19" i="84"/>
  <c r="H48" i="83"/>
  <c r="H53" i="83" s="1"/>
  <c r="G28" i="83"/>
  <c r="H26" i="83" s="1"/>
  <c r="H23" i="83" l="1"/>
  <c r="H27" i="83"/>
  <c r="H22" i="83"/>
  <c r="H25" i="83"/>
  <c r="H24" i="83"/>
  <c r="H28" i="83" l="1"/>
  <c r="I22" i="83" s="1"/>
  <c r="I23" i="83" s="1"/>
  <c r="I24" i="83" s="1"/>
  <c r="I25" i="83" s="1"/>
  <c r="I26" i="83" s="1"/>
  <c r="I27" i="83" s="1"/>
  <c r="M23" i="53" l="1"/>
  <c r="O47" i="53"/>
  <c r="I32" i="53"/>
  <c r="I31" i="53"/>
  <c r="I30" i="53"/>
  <c r="I29" i="53"/>
  <c r="I28" i="53"/>
  <c r="I27" i="53"/>
  <c r="I26" i="53" l="1"/>
  <c r="I33" i="53" s="1"/>
  <c r="N23" i="53" l="1"/>
  <c r="D28" i="44" l="1"/>
  <c r="E22" i="44" s="1"/>
  <c r="E27" i="44" l="1"/>
  <c r="E25" i="44"/>
  <c r="E23" i="44"/>
  <c r="E26" i="44"/>
  <c r="E24" i="44"/>
  <c r="E28" i="44" l="1"/>
  <c r="F22" i="44" s="1"/>
  <c r="F23" i="44" s="1"/>
  <c r="F24" i="44" s="1"/>
  <c r="F25" i="44" s="1"/>
  <c r="F26" i="44" s="1"/>
  <c r="F27" i="44" s="1"/>
</calcChain>
</file>

<file path=xl/sharedStrings.xml><?xml version="1.0" encoding="utf-8"?>
<sst xmlns="http://schemas.openxmlformats.org/spreadsheetml/2006/main" count="69" uniqueCount="35">
  <si>
    <t xml:space="preserve">                                                                                                                                                                                                                                                                             </t>
  </si>
  <si>
    <t>Number of Breakdowns</t>
  </si>
  <si>
    <t>Frequency of Breakdowns</t>
  </si>
  <si>
    <t>Relative Probability</t>
  </si>
  <si>
    <t>Cumulative Probability</t>
  </si>
  <si>
    <t>RN Interval</t>
  </si>
  <si>
    <t>Day</t>
  </si>
  <si>
    <t>Random Numbers</t>
  </si>
  <si>
    <t>Projected Breakdowns</t>
  </si>
  <si>
    <t>Demand (x)</t>
  </si>
  <si>
    <t>P(x)</t>
  </si>
  <si>
    <t>RN</t>
  </si>
  <si>
    <t>Cumulative P(x)</t>
  </si>
  <si>
    <t>Ranges</t>
  </si>
  <si>
    <t>Demand</t>
  </si>
  <si>
    <t>Beginning Inventory</t>
  </si>
  <si>
    <t>Ending Inventory</t>
  </si>
  <si>
    <t>Reorder</t>
  </si>
  <si>
    <t>01 to 12</t>
  </si>
  <si>
    <t>13 to 22</t>
  </si>
  <si>
    <t>23 to 40</t>
  </si>
  <si>
    <t>41 to 64</t>
  </si>
  <si>
    <t>65 to 80</t>
  </si>
  <si>
    <t># of weeks this number of heaters was sold</t>
  </si>
  <si>
    <t>81 to 94</t>
  </si>
  <si>
    <t>95 to 100</t>
  </si>
  <si>
    <t>Week</t>
  </si>
  <si>
    <t>Random Number</t>
  </si>
  <si>
    <t>Simulated Sales</t>
  </si>
  <si>
    <t>Historical Weekly Sales</t>
  </si>
  <si>
    <t>Weeks</t>
  </si>
  <si>
    <t>Cumulative Frequency Distribution</t>
  </si>
  <si>
    <t>Frequency Distribution</t>
  </si>
  <si>
    <t xml:space="preserve"> Cumulative Frequency Distribution</t>
  </si>
  <si>
    <t xml:space="preserve"> Frequency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</si>
</sst>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25"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18"/>
      <color theme="1"/>
      <name val="Calibri"/>
      <family val="2"/>
      <scheme val="minor"/>
    </font>
    <font>
      <sz val="20"/>
      <color theme="1"/>
      <name val="Lucida Bright"/>
      <family val="1"/>
    </font>
    <font>
      <sz val="11"/>
      <color theme="1"/>
      <name val="Lucida Bright"/>
      <family val="1"/>
    </font>
    <font>
      <sz val="18"/>
      <color theme="1"/>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sz val="18"/>
      <color rgb="FFFFFF00"/>
      <name val="Calibri"/>
      <family val="2"/>
      <scheme val="minor"/>
    </font>
    <font>
      <b/>
      <sz val="18"/>
      <color theme="3" tint="-0.499984740745262"/>
      <name val="Lucida Bright"/>
      <family val="1"/>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89">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2" borderId="0" xfId="0" applyFont="1" applyFill="1" applyProtection="1">
      <protection locked="0"/>
    </xf>
    <xf numFmtId="0" fontId="7" fillId="4" borderId="0" xfId="0" applyFont="1" applyFill="1"/>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2" fontId="10" fillId="0" borderId="7" xfId="0" applyNumberFormat="1" applyFont="1" applyBorder="1" applyAlignment="1">
      <alignment horizontal="center" vertical="center" wrapText="1"/>
    </xf>
    <xf numFmtId="1" fontId="10" fillId="0" borderId="7" xfId="0" applyNumberFormat="1" applyFont="1" applyBorder="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0" fillId="2" borderId="0" xfId="0" applyFill="1"/>
    <xf numFmtId="0" fontId="14" fillId="2" borderId="0" xfId="0" applyFont="1" applyFill="1"/>
    <xf numFmtId="2" fontId="5" fillId="9"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8"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5" fillId="2" borderId="1" xfId="0" applyFont="1" applyFill="1" applyBorder="1" applyAlignment="1">
      <alignment horizontal="center" vertical="center"/>
    </xf>
    <xf numFmtId="0" fontId="15" fillId="2" borderId="0" xfId="0" applyFont="1" applyFill="1" applyAlignment="1">
      <alignment vertical="center" wrapText="1"/>
    </xf>
    <xf numFmtId="0" fontId="15"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16" fillId="2" borderId="0" xfId="0" applyFont="1" applyFill="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0" fillId="0" borderId="0" xfId="0" applyProtection="1">
      <protection locked="0"/>
    </xf>
    <xf numFmtId="0" fontId="19"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20" fillId="3"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3" fillId="4" borderId="0" xfId="0" applyFont="1" applyFill="1"/>
    <xf numFmtId="0" fontId="21"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2" fontId="5" fillId="12" borderId="1" xfId="0" applyNumberFormat="1" applyFont="1" applyFill="1" applyBorder="1" applyAlignment="1">
      <alignment horizontal="center" vertical="center" wrapText="1"/>
    </xf>
    <xf numFmtId="0" fontId="0" fillId="2" borderId="0" xfId="0" applyFill="1" applyAlignment="1">
      <alignment horizontal="center"/>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0" xfId="0" applyFont="1" applyFill="1" applyBorder="1" applyAlignment="1">
      <alignment horizontal="center" vertical="center"/>
    </xf>
    <xf numFmtId="0" fontId="5" fillId="6" borderId="13" xfId="0" applyFont="1" applyFill="1" applyBorder="1" applyAlignment="1">
      <alignment horizontal="center" vertical="center"/>
    </xf>
    <xf numFmtId="0" fontId="5" fillId="11" borderId="10"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18" fillId="6" borderId="10" xfId="0" applyFont="1" applyFill="1" applyBorder="1" applyAlignment="1">
      <alignment horizontal="center" vertical="center"/>
    </xf>
    <xf numFmtId="0" fontId="18" fillId="6" borderId="13" xfId="0" applyFont="1" applyFill="1" applyBorder="1" applyAlignment="1">
      <alignment horizontal="center" vertical="center"/>
    </xf>
    <xf numFmtId="0" fontId="24" fillId="4" borderId="0" xfId="0" applyFont="1" applyFill="1" applyAlignment="1">
      <alignment horizontal="center" vertical="center"/>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2" fillId="3" borderId="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7" borderId="9" xfId="0" applyFont="1" applyFill="1" applyBorder="1" applyAlignment="1" applyProtection="1">
      <alignment horizontal="center" vertical="center" wrapText="1"/>
      <protection locked="0"/>
    </xf>
    <xf numFmtId="0" fontId="13" fillId="7" borderId="0" xfId="0" applyFont="1" applyFill="1" applyAlignment="1" applyProtection="1">
      <alignment horizontal="center" vertical="center" wrapText="1"/>
      <protection locked="0"/>
    </xf>
    <xf numFmtId="2" fontId="15" fillId="6" borderId="10" xfId="0" applyNumberFormat="1" applyFont="1" applyFill="1" applyBorder="1" applyAlignment="1">
      <alignment horizontal="center" vertical="center"/>
    </xf>
    <xf numFmtId="2" fontId="15" fillId="6" borderId="13" xfId="0" applyNumberFormat="1" applyFont="1" applyFill="1" applyBorder="1" applyAlignment="1">
      <alignment horizontal="center" vertical="center"/>
    </xf>
    <xf numFmtId="0" fontId="3" fillId="10" borderId="10" xfId="0" applyFont="1" applyFill="1" applyBorder="1" applyAlignment="1">
      <alignment horizontal="center" vertical="center"/>
    </xf>
    <xf numFmtId="0" fontId="3" fillId="10" borderId="13"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3" xfId="0"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5" fillId="6" borderId="14" xfId="0" applyNumberFormat="1" applyFont="1" applyFill="1" applyBorder="1" applyAlignment="1">
      <alignment horizontal="center" vertical="center" wrapText="1"/>
    </xf>
    <xf numFmtId="2" fontId="5" fillId="6" borderId="13" xfId="0" applyNumberFormat="1" applyFont="1" applyFill="1" applyBorder="1" applyAlignment="1">
      <alignment horizontal="center" vertical="center" wrapText="1"/>
    </xf>
    <xf numFmtId="0" fontId="5" fillId="6" borderId="1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Simulation Content '!A1"/></Relationships>
</file>

<file path=xl/drawings/_rels/drawing2.xml.rels><?xml version="1.0" encoding="UTF-8" standalone="yes"?>
<Relationships xmlns="http://schemas.openxmlformats.org/package/2006/relationships"><Relationship Id="rId3" Type="http://schemas.openxmlformats.org/officeDocument/2006/relationships/hyperlink" Target="#'SP1'!A1"/><Relationship Id="rId2" Type="http://schemas.openxmlformats.org/officeDocument/2006/relationships/hyperlink" Target="#'9'!A1"/><Relationship Id="rId1" Type="http://schemas.openxmlformats.org/officeDocument/2006/relationships/hyperlink" Target="#FirstPage!A1"/><Relationship Id="rId5" Type="http://schemas.openxmlformats.org/officeDocument/2006/relationships/hyperlink" Target="#'SP3 '!A1"/><Relationship Id="rId4" Type="http://schemas.openxmlformats.org/officeDocument/2006/relationships/hyperlink" Target="#'SP2'!A1"/></Relationships>
</file>

<file path=xl/drawings/_rels/drawing3.xml.rels><?xml version="1.0" encoding="UTF-8" standalone="yes"?>
<Relationships xmlns="http://schemas.openxmlformats.org/package/2006/relationships"><Relationship Id="rId2" Type="http://schemas.openxmlformats.org/officeDocument/2006/relationships/hyperlink" Target="#'CSP3'!A1"/><Relationship Id="rId1" Type="http://schemas.openxmlformats.org/officeDocument/2006/relationships/hyperlink" Target="#'Simulation Content '!A1"/></Relationships>
</file>

<file path=xl/drawings/_rels/drawing4.xml.rels><?xml version="1.0" encoding="UTF-8" standalone="yes"?>
<Relationships xmlns="http://schemas.openxmlformats.org/package/2006/relationships"><Relationship Id="rId1" Type="http://schemas.openxmlformats.org/officeDocument/2006/relationships/hyperlink" Target="#'SP3 '!A1"/></Relationships>
</file>

<file path=xl/drawings/_rels/drawing5.xml.rels><?xml version="1.0" encoding="UTF-8" standalone="yes"?>
<Relationships xmlns="http://schemas.openxmlformats.org/package/2006/relationships"><Relationship Id="rId1" Type="http://schemas.openxmlformats.org/officeDocument/2006/relationships/hyperlink" Target="#'SP1'!A1"/></Relationships>
</file>

<file path=xl/drawings/_rels/drawing6.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imulation Content '!A1"/></Relationships>
</file>

<file path=xl/drawings/_rels/drawing7.xml.rels><?xml version="1.0" encoding="UTF-8" standalone="yes"?>
<Relationships xmlns="http://schemas.openxmlformats.org/package/2006/relationships"><Relationship Id="rId1" Type="http://schemas.openxmlformats.org/officeDocument/2006/relationships/hyperlink" Target="#'SP2'!A1"/></Relationships>
</file>

<file path=xl/drawings/_rels/drawing8.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imulation Content '!A1"/></Relationships>
</file>

<file path=xl/drawings/drawing1.xml><?xml version="1.0" encoding="utf-8"?>
<xdr:wsDr xmlns:xdr="http://schemas.openxmlformats.org/drawingml/2006/spreadsheetDrawing" xmlns:a="http://schemas.openxmlformats.org/drawingml/2006/main">
  <xdr:twoCellAnchor>
    <xdr:from>
      <xdr:col>16</xdr:col>
      <xdr:colOff>131083</xdr:colOff>
      <xdr:row>0</xdr:row>
      <xdr:rowOff>140879</xdr:rowOff>
    </xdr:from>
    <xdr:to>
      <xdr:col>29</xdr:col>
      <xdr:colOff>295275</xdr:colOff>
      <xdr:row>8</xdr:row>
      <xdr:rowOff>76835</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10128523" y="140879"/>
          <a:ext cx="8287112" cy="13989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rgbClr val="C00000"/>
              </a:solidFill>
              <a:latin typeface="Lucida Bright" panose="02040602050505020304" pitchFamily="18" charset="0"/>
            </a:rPr>
            <a:t>CSUSM</a:t>
          </a:r>
        </a:p>
      </xdr:txBody>
    </xdr:sp>
    <xdr:clientData/>
  </xdr:twoCellAnchor>
  <xdr:twoCellAnchor>
    <xdr:from>
      <xdr:col>29</xdr:col>
      <xdr:colOff>417470</xdr:colOff>
      <xdr:row>31</xdr:row>
      <xdr:rowOff>29029</xdr:rowOff>
    </xdr:from>
    <xdr:to>
      <xdr:col>35</xdr:col>
      <xdr:colOff>228059</xdr:colOff>
      <xdr:row>37</xdr:row>
      <xdr:rowOff>167005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8537830" y="569830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14</xdr:col>
      <xdr:colOff>548640</xdr:colOff>
      <xdr:row>11</xdr:row>
      <xdr:rowOff>68399</xdr:rowOff>
    </xdr:from>
    <xdr:to>
      <xdr:col>30</xdr:col>
      <xdr:colOff>106679</xdr:colOff>
      <xdr:row>18</xdr:row>
      <xdr:rowOff>23495</xdr:rowOff>
    </xdr:to>
    <xdr:sp macro="" textlink="">
      <xdr:nvSpPr>
        <xdr:cNvPr id="12" name="Rounded Rectangle 3">
          <a:extLst>
            <a:ext uri="{FF2B5EF4-FFF2-40B4-BE49-F238E27FC236}">
              <a16:creationId xmlns:a16="http://schemas.microsoft.com/office/drawing/2014/main" id="{00000000-0008-0000-0200-00000C000000}"/>
            </a:ext>
          </a:extLst>
        </xdr:cNvPr>
        <xdr:cNvSpPr/>
      </xdr:nvSpPr>
      <xdr:spPr>
        <a:xfrm>
          <a:off x="9296400" y="2080079"/>
          <a:ext cx="955547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Operations Management</a:t>
          </a:r>
          <a:r>
            <a:rPr lang="en-US" sz="4400" b="1" baseline="0">
              <a:solidFill>
                <a:schemeClr val="tx2">
                  <a:lumMod val="50000"/>
                </a:schemeClr>
              </a:solidFill>
              <a:latin typeface="Lucida Bright" panose="02040602050505020304" pitchFamily="18" charset="0"/>
            </a:rPr>
            <a:t> </a:t>
          </a:r>
          <a:endParaRPr lang="en-US" sz="4400" b="1">
            <a:solidFill>
              <a:schemeClr val="tx2">
                <a:lumMod val="50000"/>
              </a:schemeClr>
            </a:solidFill>
            <a:latin typeface="Lucida Bright" panose="02040602050505020304" pitchFamily="18" charset="0"/>
          </a:endParaRPr>
        </a:p>
      </xdr:txBody>
    </xdr:sp>
    <xdr:clientData/>
  </xdr:twoCellAnchor>
  <xdr:twoCellAnchor>
    <xdr:from>
      <xdr:col>16</xdr:col>
      <xdr:colOff>259080</xdr:colOff>
      <xdr:row>21</xdr:row>
      <xdr:rowOff>106680</xdr:rowOff>
    </xdr:from>
    <xdr:to>
      <xdr:col>28</xdr:col>
      <xdr:colOff>396240</xdr:colOff>
      <xdr:row>48</xdr:row>
      <xdr:rowOff>106680</xdr:rowOff>
    </xdr:to>
    <xdr:sp macro="" textlink="">
      <xdr:nvSpPr>
        <xdr:cNvPr id="3" name="TextBox 2">
          <a:extLst>
            <a:ext uri="{FF2B5EF4-FFF2-40B4-BE49-F238E27FC236}">
              <a16:creationId xmlns:a16="http://schemas.microsoft.com/office/drawing/2014/main" id="{D72E9BB0-5CD8-D961-A9AF-6A3C47BFE827}"/>
            </a:ext>
          </a:extLst>
        </xdr:cNvPr>
        <xdr:cNvSpPr txBox="1"/>
      </xdr:nvSpPr>
      <xdr:spPr>
        <a:xfrm>
          <a:off x="10256520" y="3947160"/>
          <a:ext cx="7635240" cy="493776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800" b="1">
              <a:solidFill>
                <a:srgbClr val="C00000"/>
              </a:solidFill>
              <a:latin typeface="Lucida Bright" panose="02040602050505020304" pitchFamily="18" charset="0"/>
            </a:rPr>
            <a:t>Monte Carlo Simulation</a:t>
          </a:r>
        </a:p>
        <a:p>
          <a:pPr algn="ctr"/>
          <a:endParaRPr lang="en-US" sz="4800" b="1">
            <a:solidFill>
              <a:srgbClr val="C00000"/>
            </a:solidFill>
            <a:latin typeface="Lucida Bright" panose="02040602050505020304" pitchFamily="18" charset="0"/>
          </a:endParaRPr>
        </a:p>
        <a:p>
          <a:pPr algn="ctr"/>
          <a:r>
            <a:rPr lang="en-US" sz="4800" b="1">
              <a:solidFill>
                <a:srgbClr val="002060"/>
              </a:solidFill>
              <a:latin typeface="Lucida Bright" panose="02040602050505020304" pitchFamily="18" charset="0"/>
            </a:rPr>
            <a:t>Sample</a:t>
          </a:r>
          <a:r>
            <a:rPr lang="en-US" sz="4800" b="1" baseline="0">
              <a:solidFill>
                <a:srgbClr val="002060"/>
              </a:solidFill>
              <a:latin typeface="Lucida Bright" panose="02040602050505020304" pitchFamily="18" charset="0"/>
            </a:rPr>
            <a:t> Problems</a:t>
          </a:r>
        </a:p>
        <a:p>
          <a:pPr algn="ctr"/>
          <a:endParaRPr lang="en-US" sz="4800" b="1" baseline="0">
            <a:solidFill>
              <a:srgbClr val="002060"/>
            </a:solidFill>
            <a:latin typeface="Lucida Bright" panose="02040602050505020304" pitchFamily="18" charset="0"/>
          </a:endParaRPr>
        </a:p>
        <a:p>
          <a:pPr algn="ctr"/>
          <a:r>
            <a:rPr lang="en-US" sz="4800" b="1" baseline="0">
              <a:solidFill>
                <a:schemeClr val="bg2">
                  <a:lumMod val="10000"/>
                </a:schemeClr>
              </a:solidFill>
              <a:latin typeface="Lucida Bright" panose="02040602050505020304" pitchFamily="18" charset="0"/>
            </a:rPr>
            <a:t>4/18/23</a:t>
          </a:r>
          <a:endParaRPr lang="en-US" sz="4800" b="1">
            <a:solidFill>
              <a:schemeClr val="bg2">
                <a:lumMod val="1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467724</xdr:colOff>
      <xdr:row>1</xdr:row>
      <xdr:rowOff>168727</xdr:rowOff>
    </xdr:from>
    <xdr:to>
      <xdr:col>26</xdr:col>
      <xdr:colOff>488950</xdr:colOff>
      <xdr:row>9</xdr:row>
      <xdr:rowOff>50800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8557624" y="346527"/>
          <a:ext cx="8111126" cy="130447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3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3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323850</xdr:colOff>
      <xdr:row>14</xdr:row>
      <xdr:rowOff>82549</xdr:rowOff>
    </xdr:from>
    <xdr:to>
      <xdr:col>19</xdr:col>
      <xdr:colOff>3175</xdr:colOff>
      <xdr:row>20</xdr:row>
      <xdr:rowOff>98424</xdr:rowOff>
    </xdr:to>
    <xdr:sp macro="" textlink="">
      <xdr:nvSpPr>
        <xdr:cNvPr id="18" name="Rounded Rectangle 2">
          <a:hlinkClick xmlns:r="http://schemas.openxmlformats.org/officeDocument/2006/relationships" r:id="rId3"/>
          <a:extLst>
            <a:ext uri="{FF2B5EF4-FFF2-40B4-BE49-F238E27FC236}">
              <a16:creationId xmlns:a16="http://schemas.microsoft.com/office/drawing/2014/main" id="{00000000-0008-0000-0300-000012000000}"/>
            </a:ext>
          </a:extLst>
        </xdr:cNvPr>
        <xdr:cNvSpPr/>
      </xdr:nvSpPr>
      <xdr:spPr>
        <a:xfrm>
          <a:off x="7169150" y="2571749"/>
          <a:ext cx="4657725" cy="108267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Problem</a:t>
          </a:r>
          <a:r>
            <a:rPr lang="en-US" sz="3200" b="1" baseline="0">
              <a:solidFill>
                <a:schemeClr val="accent2">
                  <a:lumMod val="50000"/>
                </a:schemeClr>
              </a:solidFill>
              <a:latin typeface="Lucida Bright" panose="02040602050505020304" pitchFamily="18" charset="0"/>
            </a:rPr>
            <a:t> 1</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20</xdr:col>
      <xdr:colOff>279400</xdr:colOff>
      <xdr:row>14</xdr:row>
      <xdr:rowOff>76200</xdr:rowOff>
    </xdr:from>
    <xdr:to>
      <xdr:col>27</xdr:col>
      <xdr:colOff>581025</xdr:colOff>
      <xdr:row>20</xdr:row>
      <xdr:rowOff>92075</xdr:rowOff>
    </xdr:to>
    <xdr:sp macro="" textlink="">
      <xdr:nvSpPr>
        <xdr:cNvPr id="3" name="Rounded Rectangle 2">
          <a:hlinkClick xmlns:r="http://schemas.openxmlformats.org/officeDocument/2006/relationships" r:id="rId4"/>
          <a:extLst>
            <a:ext uri="{FF2B5EF4-FFF2-40B4-BE49-F238E27FC236}">
              <a16:creationId xmlns:a16="http://schemas.microsoft.com/office/drawing/2014/main" id="{28C29EAE-3F71-4C1A-810A-21A4397957EB}"/>
            </a:ext>
          </a:extLst>
        </xdr:cNvPr>
        <xdr:cNvSpPr/>
      </xdr:nvSpPr>
      <xdr:spPr>
        <a:xfrm>
          <a:off x="12725400" y="2565400"/>
          <a:ext cx="4657725" cy="108267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Problem</a:t>
          </a:r>
          <a:r>
            <a:rPr lang="en-US" sz="3200" b="1" baseline="0">
              <a:solidFill>
                <a:schemeClr val="accent2">
                  <a:lumMod val="50000"/>
                </a:schemeClr>
              </a:solidFill>
              <a:latin typeface="Lucida Bright" panose="02040602050505020304" pitchFamily="18" charset="0"/>
            </a:rPr>
            <a:t> 2</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15</xdr:col>
      <xdr:colOff>508000</xdr:colOff>
      <xdr:row>23</xdr:row>
      <xdr:rowOff>165100</xdr:rowOff>
    </xdr:from>
    <xdr:to>
      <xdr:col>23</xdr:col>
      <xdr:colOff>187325</xdr:colOff>
      <xdr:row>30</xdr:row>
      <xdr:rowOff>3175</xdr:rowOff>
    </xdr:to>
    <xdr:sp macro="" textlink="">
      <xdr:nvSpPr>
        <xdr:cNvPr id="4" name="Rounded Rectangle 2">
          <a:hlinkClick xmlns:r="http://schemas.openxmlformats.org/officeDocument/2006/relationships" r:id="rId5"/>
          <a:extLst>
            <a:ext uri="{FF2B5EF4-FFF2-40B4-BE49-F238E27FC236}">
              <a16:creationId xmlns:a16="http://schemas.microsoft.com/office/drawing/2014/main" id="{EF00206D-DA87-49DE-BD94-2339D07B3DE4}"/>
            </a:ext>
          </a:extLst>
        </xdr:cNvPr>
        <xdr:cNvSpPr/>
      </xdr:nvSpPr>
      <xdr:spPr>
        <a:xfrm>
          <a:off x="9842500" y="4254500"/>
          <a:ext cx="4657725" cy="108267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Problem</a:t>
          </a:r>
          <a:r>
            <a:rPr lang="en-US" sz="3200" b="1" baseline="0">
              <a:solidFill>
                <a:schemeClr val="accent2">
                  <a:lumMod val="50000"/>
                </a:schemeClr>
              </a:solidFill>
              <a:latin typeface="Lucida Bright" panose="02040602050505020304" pitchFamily="18" charset="0"/>
            </a:rPr>
            <a:t> 3</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148591</xdr:colOff>
      <xdr:row>2</xdr:row>
      <xdr:rowOff>43542</xdr:rowOff>
    </xdr:from>
    <xdr:to>
      <xdr:col>12</xdr:col>
      <xdr:colOff>60960</xdr:colOff>
      <xdr:row>8</xdr:row>
      <xdr:rowOff>15239</xdr:rowOff>
    </xdr:to>
    <xdr:sp macro="" textlink="">
      <xdr:nvSpPr>
        <xdr:cNvPr id="2" name="Rounded Rectangle 1">
          <a:extLst>
            <a:ext uri="{FF2B5EF4-FFF2-40B4-BE49-F238E27FC236}">
              <a16:creationId xmlns:a16="http://schemas.microsoft.com/office/drawing/2014/main" id="{E5C744EC-0658-4D12-888C-065D62450F8F}"/>
            </a:ext>
          </a:extLst>
        </xdr:cNvPr>
        <xdr:cNvSpPr/>
      </xdr:nvSpPr>
      <xdr:spPr>
        <a:xfrm>
          <a:off x="4034791" y="409302"/>
          <a:ext cx="693800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a:t>
          </a:r>
          <a:r>
            <a:rPr lang="en-US" sz="3200" b="1">
              <a:solidFill>
                <a:srgbClr val="C0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3396454C-F2E6-4EF7-8BD3-7D8B11D61570}"/>
            </a:ext>
          </a:extLst>
        </xdr:cNvPr>
        <xdr:cNvSpPr txBox="1"/>
      </xdr:nvSpPr>
      <xdr:spPr>
        <a:xfrm>
          <a:off x="755468" y="1793966"/>
          <a:ext cx="10420532" cy="30167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5C2C56B-9CF9-4E57-A0AA-4F2715C28E9F}"/>
            </a:ext>
          </a:extLst>
        </xdr:cNvPr>
        <xdr:cNvSpPr/>
      </xdr:nvSpPr>
      <xdr:spPr>
        <a:xfrm>
          <a:off x="1482999" y="331289"/>
          <a:ext cx="118944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D14A7CA0-B4BB-4EEE-B2DD-3FC0DF7C853E}"/>
            </a:ext>
          </a:extLst>
        </xdr:cNvPr>
        <xdr:cNvCxnSpPr/>
      </xdr:nvCxnSpPr>
      <xdr:spPr>
        <a:xfrm flipH="1">
          <a:off x="11658600" y="1402080"/>
          <a:ext cx="0" cy="112242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5B7DF688-5D13-4CE3-BABF-E5F185E5E833}"/>
            </a:ext>
          </a:extLst>
        </xdr:cNvPr>
        <xdr:cNvSpPr txBox="1"/>
      </xdr:nvSpPr>
      <xdr:spPr>
        <a:xfrm>
          <a:off x="613228" y="7102566"/>
          <a:ext cx="10423072" cy="33088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2B9ACBAE-9E8C-4B66-B991-4F07FCC943C1}"/>
            </a:ext>
          </a:extLst>
        </xdr:cNvPr>
        <xdr:cNvSpPr txBox="1"/>
      </xdr:nvSpPr>
      <xdr:spPr>
        <a:xfrm>
          <a:off x="679268" y="10978606"/>
          <a:ext cx="10420532" cy="8247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13</xdr:col>
      <xdr:colOff>228600</xdr:colOff>
      <xdr:row>3</xdr:row>
      <xdr:rowOff>60960</xdr:rowOff>
    </xdr:from>
    <xdr:to>
      <xdr:col>18</xdr:col>
      <xdr:colOff>213360</xdr:colOff>
      <xdr:row>8</xdr:row>
      <xdr:rowOff>15240</xdr:rowOff>
    </xdr:to>
    <xdr:sp macro="" textlink="">
      <xdr:nvSpPr>
        <xdr:cNvPr id="8" name="Rounded Rectangle 7">
          <a:extLst>
            <a:ext uri="{FF2B5EF4-FFF2-40B4-BE49-F238E27FC236}">
              <a16:creationId xmlns:a16="http://schemas.microsoft.com/office/drawing/2014/main" id="{085E1AB0-CFD9-4330-BCA1-B33CC1F0CB8A}"/>
            </a:ext>
          </a:extLst>
        </xdr:cNvPr>
        <xdr:cNvSpPr/>
      </xdr:nvSpPr>
      <xdr:spPr>
        <a:xfrm>
          <a:off x="12283440" y="609600"/>
          <a:ext cx="537972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14</xdr:col>
      <xdr:colOff>396240</xdr:colOff>
      <xdr:row>41</xdr:row>
      <xdr:rowOff>21046</xdr:rowOff>
    </xdr:from>
    <xdr:to>
      <xdr:col>21</xdr:col>
      <xdr:colOff>381000</xdr:colOff>
      <xdr:row>48</xdr:row>
      <xdr:rowOff>228600</xdr:rowOff>
    </xdr:to>
    <xdr:sp macro="" textlink="">
      <xdr:nvSpPr>
        <xdr:cNvPr id="9" name="TextBox 8">
          <a:extLst>
            <a:ext uri="{FF2B5EF4-FFF2-40B4-BE49-F238E27FC236}">
              <a16:creationId xmlns:a16="http://schemas.microsoft.com/office/drawing/2014/main" id="{36FC48BD-40F6-42C0-AD1D-F02C0E9FD323}"/>
            </a:ext>
          </a:extLst>
        </xdr:cNvPr>
        <xdr:cNvSpPr txBox="1"/>
      </xdr:nvSpPr>
      <xdr:spPr>
        <a:xfrm>
          <a:off x="12771120" y="1067380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a:t>
          </a:r>
          <a:r>
            <a:rPr lang="en-US" sz="1100" b="0" i="0" u="none" strike="noStrike">
              <a:solidFill>
                <a:schemeClr val="dk1"/>
              </a:solidFill>
              <a:effectLst/>
              <a:latin typeface="+mn-lt"/>
              <a:ea typeface="+mn-ea"/>
              <a:cs typeface="+mn-cs"/>
            </a:rPr>
            <a:t> </a:t>
          </a:r>
          <a:r>
            <a:rPr lang="en-US" sz="2000"/>
            <a:t> </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a:t>
          </a:r>
          <a:endParaRPr lang="en-US" sz="2000">
            <a:effectLst/>
            <a:latin typeface="Lucida Bright" panose="02040602050505020304" pitchFamily="18" charset="0"/>
          </a:endParaRPr>
        </a:p>
      </xdr:txBody>
    </xdr:sp>
    <xdr:clientData/>
  </xdr:twoCellAnchor>
  <xdr:twoCellAnchor>
    <xdr:from>
      <xdr:col>19</xdr:col>
      <xdr:colOff>274320</xdr:colOff>
      <xdr:row>3</xdr:row>
      <xdr:rowOff>60960</xdr:rowOff>
    </xdr:from>
    <xdr:to>
      <xdr:col>20</xdr:col>
      <xdr:colOff>914400</xdr:colOff>
      <xdr:row>7</xdr:row>
      <xdr:rowOff>180340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FA53F1C5-AE35-4E8E-9ED2-1D92C409456F}"/>
            </a:ext>
          </a:extLst>
        </xdr:cNvPr>
        <xdr:cNvSpPr/>
      </xdr:nvSpPr>
      <xdr:spPr>
        <a:xfrm>
          <a:off x="18989040" y="609600"/>
          <a:ext cx="1844040" cy="8509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1">
              <a:solidFill>
                <a:schemeClr val="accent4">
                  <a:lumMod val="50000"/>
                </a:schemeClr>
              </a:solidFill>
              <a:latin typeface="Lucida Bright" panose="02040602050505020304" pitchFamily="18" charset="0"/>
            </a:rPr>
            <a:t> Problem </a:t>
          </a:r>
          <a:r>
            <a:rPr lang="en-US" sz="3200" b="1">
              <a:solidFill>
                <a:srgbClr val="C0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4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327025</xdr:colOff>
      <xdr:row>32</xdr:row>
      <xdr:rowOff>31750</xdr:rowOff>
    </xdr:from>
    <xdr:to>
      <xdr:col>14</xdr:col>
      <xdr:colOff>365125</xdr:colOff>
      <xdr:row>52</xdr:row>
      <xdr:rowOff>48260</xdr:rowOff>
    </xdr:to>
    <xdr:cxnSp macro="">
      <xdr:nvCxnSpPr>
        <xdr:cNvPr id="6" name="Straight Connector 5">
          <a:extLst>
            <a:ext uri="{FF2B5EF4-FFF2-40B4-BE49-F238E27FC236}">
              <a16:creationId xmlns:a16="http://schemas.microsoft.com/office/drawing/2014/main" id="{00000000-0008-0000-1500-000006000000}"/>
            </a:ext>
          </a:extLst>
        </xdr:cNvPr>
        <xdr:cNvCxnSpPr/>
      </xdr:nvCxnSpPr>
      <xdr:spPr>
        <a:xfrm flipH="1">
          <a:off x="14852650" y="8509000"/>
          <a:ext cx="38100" cy="6223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5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5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5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5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5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16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6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16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1107439</xdr:colOff>
      <xdr:row>10</xdr:row>
      <xdr:rowOff>144416</xdr:rowOff>
    </xdr:from>
    <xdr:to>
      <xdr:col>9</xdr:col>
      <xdr:colOff>850900</xdr:colOff>
      <xdr:row>18</xdr:row>
      <xdr:rowOff>215899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07439" y="1922416"/>
          <a:ext cx="8963661" cy="24463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endParaRPr lang="en-US" sz="2400" baseline="0">
            <a:solidFill>
              <a:schemeClr val="bg1"/>
            </a:solidFill>
          </a:endParaRPr>
        </a:p>
        <a:p>
          <a:r>
            <a:rPr lang="en-US" sz="24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48</xdr:row>
      <xdr:rowOff>25400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606641"/>
          <a:ext cx="9354458" cy="37664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a)</a:t>
          </a:r>
          <a:r>
            <a:rPr lang="en-US" sz="2000" baseline="0">
              <a:latin typeface="Lucida Bright" panose="02040602050505020304" pitchFamily="18" charset="0"/>
            </a:rPr>
            <a:t> If Higgins maintains a constant supply of 8 hot water heaters in any given week, how many times will he be out of stock during a 20-week simulation? Use the random numbers that are provided.</a:t>
          </a:r>
        </a:p>
        <a:p>
          <a:endParaRPr lang="en-US" sz="2000" baseline="0">
            <a:latin typeface="Lucida Bright" panose="02040602050505020304" pitchFamily="18" charset="0"/>
          </a:endParaRPr>
        </a:p>
        <a:p>
          <a:r>
            <a:rPr lang="en-US" sz="2000" baseline="0">
              <a:latin typeface="Lucida Bright" panose="02040602050505020304" pitchFamily="18" charset="0"/>
            </a:rPr>
            <a:t>b) During which week(s) additional order(s) should be placed knowing that the order lead time is 4weeks?</a:t>
          </a:r>
        </a:p>
        <a:p>
          <a:endParaRPr lang="en-US" sz="2000" baseline="0">
            <a:latin typeface="Lucida Bright" panose="02040602050505020304" pitchFamily="18" charset="0"/>
          </a:endParaRPr>
        </a:p>
        <a:p>
          <a:r>
            <a:rPr lang="en-US" sz="2000" baseline="0">
              <a:latin typeface="Lucida Bright" panose="02040602050505020304" pitchFamily="18" charset="0"/>
            </a:rPr>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93617</xdr:rowOff>
    </xdr:from>
    <xdr:to>
      <xdr:col>8</xdr:col>
      <xdr:colOff>472440</xdr:colOff>
      <xdr:row>16</xdr:row>
      <xdr:rowOff>350521</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1082039" y="2105297"/>
          <a:ext cx="8397241" cy="19028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44</xdr:row>
      <xdr:rowOff>152400</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903513" y="10498181"/>
          <a:ext cx="9999618" cy="30806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0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0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1"/>
  <sheetViews>
    <sheetView showRowColHeaders="0" tabSelected="1" zoomScale="50" zoomScaleNormal="50" workbookViewId="0"/>
  </sheetViews>
  <sheetFormatPr defaultColWidth="9.109375" defaultRowHeight="14.4" x14ac:dyDescent="0.3"/>
  <cols>
    <col min="1" max="16384" width="9.109375" style="55"/>
  </cols>
  <sheetData>
    <row r="1" spans="1:1" x14ac:dyDescent="0.3">
      <c r="A1" s="55" t="s">
        <v>0</v>
      </c>
    </row>
    <row r="24" spans="5:12" x14ac:dyDescent="0.3">
      <c r="E24" s="71"/>
      <c r="F24" s="71"/>
      <c r="G24" s="71"/>
      <c r="H24" s="71"/>
      <c r="I24" s="71"/>
      <c r="J24" s="71"/>
      <c r="K24" s="71"/>
      <c r="L24" s="71"/>
    </row>
    <row r="25" spans="5:12" x14ac:dyDescent="0.3">
      <c r="E25" s="71"/>
      <c r="F25" s="71"/>
      <c r="G25" s="71"/>
      <c r="H25" s="71"/>
      <c r="I25" s="71"/>
      <c r="J25" s="71"/>
      <c r="K25" s="71"/>
      <c r="L25" s="71"/>
    </row>
    <row r="26" spans="5:12" x14ac:dyDescent="0.3">
      <c r="E26" s="71"/>
      <c r="F26" s="71"/>
      <c r="G26" s="71"/>
      <c r="H26" s="71"/>
      <c r="I26" s="71"/>
      <c r="J26" s="71"/>
      <c r="K26" s="71"/>
      <c r="L26" s="71"/>
    </row>
    <row r="27" spans="5:12" x14ac:dyDescent="0.3">
      <c r="E27" s="71"/>
      <c r="F27" s="71"/>
      <c r="G27" s="71"/>
      <c r="H27" s="71"/>
      <c r="I27" s="71"/>
      <c r="J27" s="71"/>
      <c r="K27" s="71"/>
      <c r="L27" s="71"/>
    </row>
    <row r="28" spans="5:12" x14ac:dyDescent="0.3">
      <c r="E28" s="71"/>
      <c r="F28" s="71"/>
      <c r="G28" s="71"/>
      <c r="H28" s="71"/>
      <c r="I28" s="71"/>
      <c r="J28" s="71"/>
      <c r="K28" s="71"/>
      <c r="L28" s="71"/>
    </row>
    <row r="29" spans="5:12" x14ac:dyDescent="0.3">
      <c r="E29" s="71"/>
      <c r="F29" s="71"/>
      <c r="G29" s="71"/>
      <c r="H29" s="71"/>
      <c r="I29" s="71"/>
      <c r="J29" s="71"/>
      <c r="K29" s="71"/>
      <c r="L29" s="71"/>
    </row>
    <row r="30" spans="5:12" x14ac:dyDescent="0.3">
      <c r="E30" s="71"/>
      <c r="F30" s="71"/>
      <c r="G30" s="71"/>
      <c r="H30" s="71"/>
      <c r="I30" s="71"/>
      <c r="J30" s="71"/>
      <c r="K30" s="71"/>
      <c r="L30" s="71"/>
    </row>
    <row r="31" spans="5:12" x14ac:dyDescent="0.3">
      <c r="E31" s="71"/>
      <c r="F31" s="71"/>
      <c r="G31" s="71"/>
      <c r="H31" s="71"/>
      <c r="I31" s="71"/>
      <c r="J31" s="71"/>
      <c r="K31" s="71"/>
      <c r="L31" s="71"/>
    </row>
  </sheetData>
  <mergeCells count="1">
    <mergeCell ref="E24:L31"/>
  </mergeCells>
  <pageMargins left="0.7" right="0.7" top="0.75" bottom="0.75" header="0.3" footer="0.3"/>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7"/>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9"/>
      <c r="L14" s="9"/>
      <c r="M14" s="9"/>
      <c r="N14" s="9"/>
      <c r="O14" s="9"/>
      <c r="P14" s="9"/>
      <c r="Q14" s="9"/>
      <c r="R14" s="9"/>
      <c r="S14" s="9"/>
      <c r="T14" s="9"/>
      <c r="U14" s="9"/>
      <c r="V14" s="9"/>
      <c r="W14" s="9"/>
      <c r="X14" s="9"/>
      <c r="Y14" s="9"/>
      <c r="Z14" s="9"/>
      <c r="AA14" s="9"/>
    </row>
    <row r="15" spans="1:27" x14ac:dyDescent="0.3">
      <c r="K15" s="9"/>
      <c r="L15" s="9"/>
      <c r="M15" s="9"/>
      <c r="N15" s="9"/>
      <c r="O15" s="9"/>
      <c r="P15" s="9"/>
      <c r="Q15" s="9"/>
      <c r="R15" s="9"/>
      <c r="S15" s="9"/>
      <c r="T15" s="9"/>
      <c r="U15" s="9"/>
      <c r="V15" s="9"/>
      <c r="W15" s="9"/>
      <c r="X15" s="9"/>
      <c r="Y15" s="9"/>
      <c r="Z15" s="9"/>
      <c r="AA15" s="9"/>
    </row>
    <row r="16" spans="1:27" x14ac:dyDescent="0.3">
      <c r="K16" s="9"/>
      <c r="L16" s="9"/>
      <c r="M16" s="9"/>
      <c r="N16" s="9"/>
      <c r="O16" s="9"/>
      <c r="P16" s="9"/>
      <c r="Q16" s="9"/>
      <c r="R16" s="9"/>
      <c r="S16" s="9"/>
      <c r="T16" s="9"/>
      <c r="U16" s="9"/>
      <c r="V16" s="9"/>
      <c r="W16" s="9"/>
      <c r="X16" s="9"/>
      <c r="Y16" s="9"/>
      <c r="Z16" s="9"/>
      <c r="AA16" s="9"/>
    </row>
    <row r="17" spans="11:27" x14ac:dyDescent="0.3">
      <c r="K17" s="9"/>
      <c r="L17" s="9"/>
      <c r="M17" s="9"/>
      <c r="N17" s="9"/>
      <c r="O17" s="9"/>
      <c r="P17" s="9"/>
      <c r="Q17" s="9"/>
      <c r="R17" s="9"/>
      <c r="S17" s="9"/>
      <c r="T17" s="9"/>
      <c r="U17" s="9"/>
      <c r="V17" s="9"/>
      <c r="W17" s="9"/>
      <c r="X17" s="9"/>
      <c r="Y17" s="9"/>
      <c r="Z17" s="9"/>
      <c r="AA17" s="9"/>
    </row>
    <row r="18" spans="11:27" x14ac:dyDescent="0.3">
      <c r="K18" s="9"/>
      <c r="L18" s="9"/>
      <c r="M18" s="9"/>
      <c r="N18" s="9"/>
      <c r="O18" s="9"/>
      <c r="P18" s="9"/>
      <c r="Q18" s="9"/>
      <c r="R18" s="9"/>
      <c r="S18" s="9"/>
      <c r="T18" s="9"/>
      <c r="U18" s="9"/>
      <c r="V18" s="9"/>
      <c r="W18" s="9"/>
      <c r="X18" s="9"/>
      <c r="Y18" s="9"/>
      <c r="Z18" s="9"/>
      <c r="AA18" s="9"/>
    </row>
    <row r="19" spans="11:27" x14ac:dyDescent="0.3">
      <c r="K19" s="9"/>
      <c r="L19" s="9"/>
      <c r="M19" s="9"/>
      <c r="N19" s="9"/>
      <c r="O19" s="9"/>
      <c r="P19" s="9"/>
      <c r="Q19" s="9"/>
      <c r="R19" s="9"/>
      <c r="S19" s="9"/>
      <c r="T19" s="9"/>
      <c r="U19" s="9"/>
      <c r="V19" s="9"/>
      <c r="W19" s="9"/>
      <c r="X19" s="9"/>
      <c r="Y19" s="9"/>
      <c r="Z19" s="9"/>
      <c r="AA19" s="9"/>
    </row>
    <row r="20" spans="11:27" x14ac:dyDescent="0.3">
      <c r="K20" s="9"/>
      <c r="L20" s="9"/>
      <c r="M20" s="9"/>
      <c r="N20" s="9"/>
      <c r="O20" s="9"/>
      <c r="P20" s="9"/>
      <c r="Q20" s="9"/>
      <c r="R20" s="9"/>
      <c r="S20" s="9"/>
      <c r="T20" s="9"/>
      <c r="U20" s="9"/>
      <c r="V20" s="9"/>
      <c r="W20" s="9"/>
      <c r="X20" s="9"/>
      <c r="Y20" s="9"/>
      <c r="Z20" s="9"/>
      <c r="AA20" s="9"/>
    </row>
    <row r="21" spans="11:27" x14ac:dyDescent="0.3">
      <c r="K21" s="9"/>
      <c r="L21" s="9"/>
      <c r="M21" s="9"/>
      <c r="N21" s="9"/>
      <c r="O21" s="9"/>
      <c r="P21" s="9"/>
      <c r="Q21" s="9"/>
      <c r="R21" s="9"/>
      <c r="S21" s="9"/>
      <c r="T21" s="9"/>
      <c r="U21" s="9"/>
      <c r="V21" s="9"/>
      <c r="W21" s="9"/>
      <c r="X21" s="9"/>
      <c r="Y21" s="9"/>
      <c r="Z21" s="9"/>
      <c r="AA21" s="9"/>
    </row>
    <row r="22" spans="11:27" x14ac:dyDescent="0.3">
      <c r="K22" s="9"/>
      <c r="L22" s="9"/>
      <c r="M22" s="9"/>
      <c r="N22" s="9"/>
      <c r="O22" s="9"/>
      <c r="P22" s="9"/>
      <c r="Q22" s="9"/>
      <c r="R22" s="9"/>
      <c r="S22" s="9"/>
      <c r="T22" s="9"/>
      <c r="U22" s="9"/>
      <c r="V22" s="9"/>
      <c r="W22" s="9"/>
      <c r="X22" s="9"/>
      <c r="Y22" s="9"/>
      <c r="Z22" s="9"/>
      <c r="AA22" s="9"/>
    </row>
    <row r="23" spans="11:27" x14ac:dyDescent="0.3">
      <c r="K23" s="9"/>
      <c r="L23" s="9"/>
      <c r="M23" s="9"/>
      <c r="N23" s="9"/>
      <c r="O23" s="9"/>
      <c r="P23" s="9"/>
      <c r="Q23" s="9"/>
      <c r="R23" s="9"/>
      <c r="S23" s="9"/>
      <c r="T23" s="9"/>
      <c r="U23" s="9"/>
      <c r="V23" s="9"/>
      <c r="W23" s="9"/>
      <c r="X23" s="9"/>
      <c r="Y23" s="9"/>
      <c r="Z23" s="9"/>
      <c r="AA23" s="9"/>
    </row>
    <row r="24" spans="11:27" x14ac:dyDescent="0.3">
      <c r="K24" s="9"/>
      <c r="L24" s="9"/>
      <c r="M24" s="9"/>
      <c r="N24" s="9"/>
      <c r="O24" s="9"/>
      <c r="P24" s="9"/>
      <c r="Q24" s="9"/>
      <c r="R24" s="9"/>
      <c r="S24" s="9"/>
      <c r="T24" s="9"/>
      <c r="U24" s="9"/>
      <c r="V24" s="9"/>
      <c r="W24" s="9"/>
      <c r="X24" s="9"/>
      <c r="Y24" s="9"/>
      <c r="Z24" s="9"/>
      <c r="AA24" s="9"/>
    </row>
    <row r="25" spans="11:27" x14ac:dyDescent="0.3">
      <c r="K25" s="9"/>
      <c r="L25" s="9"/>
      <c r="M25" s="9"/>
      <c r="N25" s="9"/>
      <c r="O25" s="9"/>
      <c r="P25" s="9"/>
      <c r="Q25" s="9"/>
      <c r="R25" s="9"/>
      <c r="S25" s="9"/>
      <c r="T25" s="9"/>
      <c r="U25" s="9"/>
      <c r="V25" s="9"/>
      <c r="W25" s="9"/>
      <c r="X25" s="9"/>
      <c r="Y25" s="9"/>
      <c r="Z25" s="9"/>
      <c r="AA25" s="9"/>
    </row>
    <row r="26" spans="11:27" x14ac:dyDescent="0.3">
      <c r="K26" s="9"/>
      <c r="L26" s="9"/>
      <c r="M26" s="9"/>
      <c r="N26" s="9"/>
      <c r="O26" s="9"/>
      <c r="P26" s="9"/>
      <c r="Q26" s="9"/>
      <c r="R26" s="9"/>
      <c r="S26" s="9"/>
      <c r="T26" s="9"/>
      <c r="U26" s="9"/>
      <c r="V26" s="9"/>
      <c r="W26" s="9"/>
      <c r="X26" s="9"/>
      <c r="Y26" s="9"/>
      <c r="Z26" s="9"/>
      <c r="AA26" s="9"/>
    </row>
    <row r="27" spans="11:27" x14ac:dyDescent="0.3">
      <c r="K27" s="9"/>
      <c r="L27" s="9"/>
      <c r="M27" s="9"/>
      <c r="N27" s="9"/>
      <c r="O27" s="9"/>
      <c r="P27" s="9"/>
      <c r="Q27" s="9"/>
      <c r="R27" s="9"/>
      <c r="S27" s="9"/>
      <c r="T27" s="9"/>
      <c r="U27" s="9"/>
      <c r="V27" s="9"/>
      <c r="W27" s="9"/>
      <c r="X27" s="9"/>
      <c r="Y27" s="9"/>
      <c r="Z27" s="9"/>
      <c r="AA27" s="9"/>
    </row>
    <row r="28" spans="11:27" x14ac:dyDescent="0.3">
      <c r="K28" s="9"/>
      <c r="L28" s="9"/>
      <c r="M28" s="9"/>
      <c r="N28" s="9"/>
      <c r="O28" s="9"/>
      <c r="P28" s="9"/>
      <c r="Q28" s="9"/>
      <c r="R28" s="9"/>
      <c r="S28" s="9"/>
      <c r="T28" s="9"/>
      <c r="U28" s="9"/>
      <c r="V28" s="9"/>
      <c r="W28" s="9"/>
      <c r="X28" s="9"/>
      <c r="Y28" s="9"/>
      <c r="Z28" s="9"/>
      <c r="AA28" s="9"/>
    </row>
    <row r="29" spans="11:27" x14ac:dyDescent="0.3">
      <c r="K29" s="9"/>
      <c r="L29" s="9"/>
      <c r="M29" s="9"/>
      <c r="N29" s="9"/>
      <c r="O29" s="9"/>
      <c r="P29" s="9"/>
      <c r="Q29" s="9"/>
      <c r="R29" s="9"/>
      <c r="S29" s="9"/>
      <c r="T29" s="9"/>
      <c r="U29" s="9"/>
      <c r="V29" s="9"/>
      <c r="W29" s="9"/>
      <c r="X29" s="9"/>
      <c r="Y29" s="9"/>
      <c r="Z29" s="9"/>
      <c r="AA29" s="9"/>
    </row>
    <row r="30" spans="11:27" x14ac:dyDescent="0.3">
      <c r="K30" s="9"/>
      <c r="L30" s="9"/>
      <c r="M30" s="9"/>
      <c r="N30" s="9"/>
      <c r="O30" s="9"/>
      <c r="P30" s="9"/>
      <c r="Q30" s="9"/>
      <c r="R30" s="9"/>
      <c r="S30" s="9"/>
      <c r="T30" s="9"/>
      <c r="U30" s="9"/>
      <c r="V30" s="9"/>
      <c r="W30" s="9"/>
      <c r="X30" s="9"/>
      <c r="Y30" s="9"/>
      <c r="Z30" s="9"/>
      <c r="AA30" s="9"/>
    </row>
    <row r="31" spans="11:27" x14ac:dyDescent="0.3">
      <c r="K31" s="9"/>
      <c r="L31" s="9"/>
      <c r="M31" s="9"/>
      <c r="N31" s="9"/>
      <c r="O31" s="9"/>
      <c r="P31" s="9"/>
      <c r="Q31" s="9"/>
      <c r="R31" s="9"/>
      <c r="S31" s="9"/>
      <c r="T31" s="9"/>
      <c r="U31" s="9"/>
      <c r="V31" s="9"/>
      <c r="W31" s="9"/>
      <c r="X31" s="9"/>
      <c r="Y31" s="9"/>
      <c r="Z31" s="9"/>
      <c r="AA31" s="9"/>
    </row>
    <row r="32" spans="11:27" x14ac:dyDescent="0.3">
      <c r="K32" s="9"/>
      <c r="L32" s="9"/>
      <c r="M32" s="9"/>
      <c r="N32" s="9"/>
      <c r="O32" s="9"/>
      <c r="P32" s="9"/>
      <c r="Q32" s="9"/>
      <c r="R32" s="9"/>
      <c r="S32" s="9"/>
      <c r="T32" s="9"/>
      <c r="U32" s="9"/>
      <c r="V32" s="9"/>
      <c r="W32" s="9"/>
      <c r="X32" s="9"/>
      <c r="Y32" s="9"/>
      <c r="Z32" s="9"/>
      <c r="AA32" s="9"/>
    </row>
    <row r="33" spans="11:27" x14ac:dyDescent="0.3">
      <c r="K33" s="9"/>
      <c r="L33" s="9"/>
      <c r="M33" s="9"/>
      <c r="N33" s="9"/>
      <c r="O33" s="9"/>
      <c r="P33" s="9"/>
      <c r="Q33" s="9"/>
      <c r="R33" s="9"/>
      <c r="S33" s="9"/>
      <c r="T33" s="9"/>
      <c r="U33" s="9"/>
      <c r="V33" s="9"/>
      <c r="W33" s="9"/>
      <c r="X33" s="9"/>
      <c r="Y33" s="9"/>
      <c r="Z33" s="9"/>
      <c r="AA33" s="9"/>
    </row>
    <row r="34" spans="11:27" x14ac:dyDescent="0.3">
      <c r="K34" s="9"/>
      <c r="L34" s="9"/>
      <c r="M34" s="9"/>
      <c r="N34" s="9"/>
      <c r="O34" s="9"/>
      <c r="P34" s="9"/>
      <c r="Q34" s="9"/>
      <c r="R34" s="9"/>
      <c r="S34" s="9"/>
      <c r="T34" s="9"/>
      <c r="U34" s="9"/>
      <c r="V34" s="9"/>
      <c r="W34" s="9"/>
      <c r="X34" s="9"/>
      <c r="Y34" s="9"/>
      <c r="Z34" s="9"/>
      <c r="AA34" s="9"/>
    </row>
    <row r="35" spans="11:27" x14ac:dyDescent="0.3">
      <c r="K35" s="9"/>
      <c r="L35" s="9"/>
      <c r="M35" s="9"/>
      <c r="N35" s="9"/>
      <c r="O35" s="9"/>
      <c r="P35" s="9"/>
      <c r="Q35" s="9"/>
      <c r="R35" s="9"/>
      <c r="S35" s="9"/>
      <c r="T35" s="9"/>
      <c r="U35" s="9"/>
      <c r="V35" s="9"/>
      <c r="W35" s="9"/>
      <c r="X35" s="9"/>
      <c r="Y35" s="9"/>
      <c r="Z35" s="9"/>
      <c r="AA35" s="9"/>
    </row>
    <row r="36" spans="11:27" x14ac:dyDescent="0.3">
      <c r="K36" s="9"/>
      <c r="L36" s="9"/>
      <c r="M36" s="9"/>
      <c r="N36" s="9"/>
      <c r="O36" s="9"/>
      <c r="P36" s="9"/>
      <c r="Q36" s="9"/>
      <c r="R36" s="9"/>
      <c r="S36" s="9"/>
      <c r="T36" s="9"/>
      <c r="U36" s="9"/>
      <c r="V36" s="9"/>
      <c r="W36" s="9"/>
      <c r="X36" s="9"/>
      <c r="Y36" s="9"/>
      <c r="Z36" s="9"/>
      <c r="AA36" s="9"/>
    </row>
    <row r="37" spans="11:27" x14ac:dyDescent="0.3">
      <c r="K37" s="9"/>
      <c r="L37" s="9"/>
      <c r="M37" s="9"/>
      <c r="N37" s="9"/>
      <c r="O37" s="9"/>
      <c r="P37" s="9"/>
      <c r="Q37" s="9"/>
      <c r="R37" s="9"/>
      <c r="S37" s="9"/>
      <c r="T37" s="9"/>
      <c r="U37" s="9"/>
      <c r="V37" s="9"/>
      <c r="W37" s="9"/>
      <c r="X37" s="9"/>
      <c r="Y37" s="9"/>
      <c r="Z37" s="9"/>
      <c r="AA37" s="9"/>
    </row>
    <row r="38" spans="11:27" x14ac:dyDescent="0.3">
      <c r="K38" s="9"/>
      <c r="L38" s="9"/>
      <c r="M38" s="9"/>
      <c r="N38" s="9"/>
      <c r="O38" s="9"/>
      <c r="P38" s="9"/>
      <c r="Q38" s="9"/>
      <c r="R38" s="9"/>
      <c r="S38" s="9"/>
      <c r="T38" s="9"/>
      <c r="U38" s="9"/>
      <c r="V38" s="9"/>
      <c r="W38" s="9"/>
      <c r="X38" s="9"/>
      <c r="Y38" s="9"/>
      <c r="Z38" s="9"/>
      <c r="AA38" s="9"/>
    </row>
    <row r="39" spans="11:27" x14ac:dyDescent="0.3">
      <c r="K39" s="9"/>
      <c r="L39" s="9"/>
      <c r="M39" s="9"/>
      <c r="N39" s="9"/>
      <c r="O39" s="9"/>
      <c r="P39" s="9"/>
      <c r="Q39" s="9"/>
      <c r="R39" s="9"/>
      <c r="S39" s="9"/>
      <c r="T39" s="9"/>
      <c r="U39" s="9"/>
      <c r="V39" s="9"/>
      <c r="W39" s="9"/>
      <c r="X39" s="9"/>
      <c r="Y39" s="9"/>
      <c r="Z39" s="9"/>
      <c r="AA39" s="9"/>
    </row>
    <row r="40" spans="11:27" x14ac:dyDescent="0.3">
      <c r="K40" s="9"/>
      <c r="L40" s="9"/>
      <c r="M40" s="9"/>
      <c r="N40" s="9"/>
      <c r="O40" s="9"/>
      <c r="P40" s="9"/>
      <c r="Q40" s="9"/>
      <c r="R40" s="9"/>
      <c r="S40" s="9"/>
      <c r="T40" s="9"/>
      <c r="U40" s="9"/>
      <c r="V40" s="9"/>
      <c r="W40" s="9"/>
      <c r="X40" s="9"/>
      <c r="Y40" s="9"/>
      <c r="Z40" s="9"/>
      <c r="AA40" s="9"/>
    </row>
    <row r="41" spans="11:27" x14ac:dyDescent="0.3">
      <c r="K41" s="9"/>
      <c r="L41" s="9"/>
      <c r="M41" s="9"/>
      <c r="N41" s="9"/>
      <c r="O41" s="9"/>
      <c r="P41" s="9"/>
      <c r="Q41" s="9"/>
      <c r="R41" s="9"/>
      <c r="S41" s="9"/>
      <c r="T41" s="9"/>
      <c r="U41" s="9"/>
      <c r="V41" s="9"/>
      <c r="W41" s="9"/>
      <c r="X41" s="9"/>
      <c r="Y41" s="9"/>
      <c r="Z41" s="9"/>
      <c r="AA41" s="9"/>
    </row>
    <row r="42" spans="11:27" x14ac:dyDescent="0.3">
      <c r="K42" s="9"/>
      <c r="L42" s="9"/>
      <c r="M42" s="9"/>
      <c r="N42" s="9"/>
      <c r="O42" s="9"/>
      <c r="P42" s="9"/>
      <c r="Q42" s="9"/>
      <c r="R42" s="9"/>
      <c r="S42" s="9"/>
      <c r="T42" s="9"/>
      <c r="U42" s="9"/>
      <c r="V42" s="9"/>
      <c r="W42" s="9"/>
      <c r="X42" s="9"/>
      <c r="Y42" s="9"/>
      <c r="Z42" s="9"/>
      <c r="AA42" s="9"/>
    </row>
    <row r="43" spans="11:27" x14ac:dyDescent="0.3">
      <c r="K43" s="9"/>
      <c r="L43" s="9"/>
      <c r="M43" s="9"/>
      <c r="N43" s="9"/>
      <c r="O43" s="9"/>
      <c r="P43" s="9"/>
      <c r="Q43" s="9"/>
      <c r="R43" s="9"/>
      <c r="S43" s="9"/>
      <c r="T43" s="9"/>
      <c r="U43" s="9"/>
      <c r="V43" s="9"/>
      <c r="W43" s="9"/>
      <c r="X43" s="9"/>
      <c r="Y43" s="9"/>
      <c r="Z43" s="9"/>
      <c r="AA43" s="9"/>
    </row>
    <row r="44" spans="11:27" x14ac:dyDescent="0.3">
      <c r="K44" s="9"/>
      <c r="L44" s="9"/>
      <c r="M44" s="9"/>
      <c r="N44" s="9"/>
      <c r="O44" s="9"/>
      <c r="P44" s="9"/>
      <c r="Q44" s="9"/>
      <c r="R44" s="9"/>
      <c r="S44" s="9"/>
      <c r="T44" s="9"/>
      <c r="U44" s="9"/>
      <c r="V44" s="9"/>
      <c r="W44" s="9"/>
      <c r="X44" s="9"/>
      <c r="Y44" s="9"/>
      <c r="Z44" s="9"/>
      <c r="AA44" s="9"/>
    </row>
    <row r="45" spans="11:27" x14ac:dyDescent="0.3">
      <c r="K45" s="9"/>
      <c r="L45" s="9"/>
      <c r="M45" s="9"/>
      <c r="N45" s="9"/>
      <c r="O45" s="9"/>
      <c r="P45" s="9"/>
      <c r="Q45" s="9"/>
      <c r="R45" s="9"/>
      <c r="S45" s="9"/>
      <c r="T45" s="9"/>
      <c r="U45" s="9"/>
      <c r="V45" s="9"/>
      <c r="W45" s="9"/>
      <c r="X45" s="9"/>
      <c r="Y45" s="9"/>
      <c r="Z45" s="9"/>
      <c r="AA45" s="9"/>
    </row>
    <row r="46" spans="11:27" x14ac:dyDescent="0.3">
      <c r="K46" s="9"/>
      <c r="L46" s="9"/>
      <c r="M46" s="9"/>
      <c r="N46" s="9"/>
      <c r="O46" s="9"/>
      <c r="P46" s="9"/>
      <c r="Q46" s="9"/>
      <c r="R46" s="9"/>
      <c r="S46" s="9"/>
      <c r="T46" s="9"/>
      <c r="U46" s="9"/>
      <c r="V46" s="9"/>
      <c r="W46" s="9"/>
      <c r="X46" s="9"/>
      <c r="Y46" s="9"/>
      <c r="Z46" s="9"/>
      <c r="AA46" s="9"/>
    </row>
    <row r="47" spans="11:27" x14ac:dyDescent="0.3">
      <c r="K47" s="9"/>
      <c r="L47" s="9"/>
      <c r="M47" s="9"/>
      <c r="N47" s="9"/>
      <c r="O47" s="9"/>
      <c r="P47" s="9"/>
      <c r="Q47" s="9"/>
      <c r="R47" s="9"/>
      <c r="S47" s="9"/>
      <c r="T47" s="9"/>
      <c r="U47" s="9"/>
      <c r="V47" s="9"/>
      <c r="W47" s="9"/>
      <c r="X47" s="9"/>
      <c r="Y47" s="9"/>
      <c r="Z47" s="9"/>
      <c r="AA47" s="9"/>
    </row>
  </sheetData>
  <pageMargins left="0.7" right="0.7" top="0.75" bottom="0.75" header="0.3" footer="0.3"/>
  <pageSetup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E1201-C45F-47C4-A1F0-77A4640CF1B9}">
  <sheetPr>
    <pageSetUpPr fitToPage="1"/>
  </sheetPr>
  <dimension ref="F15:U70"/>
  <sheetViews>
    <sheetView zoomScale="50" zoomScaleNormal="5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15" spans="16:20" ht="48" x14ac:dyDescent="0.3">
      <c r="P15" s="22" t="s">
        <v>9</v>
      </c>
      <c r="Q15" s="7" t="s">
        <v>10</v>
      </c>
      <c r="R15" s="26" t="s">
        <v>12</v>
      </c>
      <c r="S15" s="72" t="s">
        <v>13</v>
      </c>
      <c r="T15" s="73"/>
    </row>
    <row r="16" spans="16:20" ht="24" x14ac:dyDescent="0.3">
      <c r="P16" s="7">
        <v>0</v>
      </c>
      <c r="Q16" s="7">
        <v>0.5</v>
      </c>
      <c r="R16" s="7">
        <v>0.5</v>
      </c>
      <c r="S16" s="7">
        <v>1</v>
      </c>
      <c r="T16" s="7">
        <v>50</v>
      </c>
    </row>
    <row r="17" spans="6:21" ht="24" x14ac:dyDescent="0.3">
      <c r="P17" s="7">
        <v>1</v>
      </c>
      <c r="Q17" s="7">
        <v>0.4</v>
      </c>
      <c r="R17" s="7">
        <v>0.9</v>
      </c>
      <c r="S17" s="7">
        <v>51</v>
      </c>
      <c r="T17" s="7">
        <v>0.9</v>
      </c>
    </row>
    <row r="18" spans="6:21" ht="24" x14ac:dyDescent="0.3">
      <c r="P18" s="7">
        <v>2</v>
      </c>
      <c r="Q18" s="7">
        <v>0.1</v>
      </c>
      <c r="R18" s="7">
        <v>1</v>
      </c>
      <c r="S18" s="7">
        <v>0.9</v>
      </c>
      <c r="T18" s="24">
        <v>1</v>
      </c>
    </row>
    <row r="25" spans="6:21" ht="48" x14ac:dyDescent="0.3">
      <c r="F25" s="22" t="s">
        <v>9</v>
      </c>
      <c r="G25" s="7" t="s">
        <v>10</v>
      </c>
    </row>
    <row r="26" spans="6:21" ht="24" x14ac:dyDescent="0.3">
      <c r="F26" s="7">
        <v>0</v>
      </c>
      <c r="G26" s="7">
        <v>0.5</v>
      </c>
    </row>
    <row r="27" spans="6:21" ht="27" customHeight="1" x14ac:dyDescent="0.3">
      <c r="F27" s="7">
        <v>1</v>
      </c>
      <c r="G27" s="7">
        <v>0.4</v>
      </c>
    </row>
    <row r="28" spans="6:21" ht="30.6" customHeight="1" x14ac:dyDescent="0.3">
      <c r="F28" s="7">
        <v>2</v>
      </c>
      <c r="G28" s="7">
        <v>0.1</v>
      </c>
    </row>
    <row r="29" spans="6:21" ht="55.95" customHeight="1" x14ac:dyDescent="0.3">
      <c r="P29" s="6" t="s">
        <v>6</v>
      </c>
      <c r="Q29" s="6" t="s">
        <v>11</v>
      </c>
      <c r="R29" s="25" t="s">
        <v>15</v>
      </c>
      <c r="S29" s="25" t="s">
        <v>14</v>
      </c>
      <c r="T29" s="25" t="s">
        <v>16</v>
      </c>
      <c r="U29" s="25" t="s">
        <v>17</v>
      </c>
    </row>
    <row r="30" spans="6:21" ht="21" customHeight="1" x14ac:dyDescent="0.3">
      <c r="P30" s="5"/>
      <c r="Q30" s="5"/>
      <c r="R30" s="5"/>
      <c r="S30" s="5"/>
      <c r="T30" s="5"/>
      <c r="U30" s="5"/>
    </row>
    <row r="31" spans="6:21" ht="25.2" customHeight="1" x14ac:dyDescent="0.3">
      <c r="P31" s="5"/>
      <c r="Q31" s="5"/>
      <c r="R31" s="5"/>
      <c r="S31" s="5"/>
      <c r="T31" s="5"/>
      <c r="U31" s="5"/>
    </row>
    <row r="32" spans="6:21" ht="22.95" customHeight="1" x14ac:dyDescent="0.3">
      <c r="P32" s="5"/>
      <c r="Q32" s="5"/>
      <c r="R32" s="5"/>
      <c r="S32" s="5"/>
      <c r="T32" s="5"/>
      <c r="U32" s="5"/>
    </row>
    <row r="33" spans="13:21" ht="21.6" customHeight="1" x14ac:dyDescent="0.3">
      <c r="P33" s="5"/>
      <c r="Q33" s="5"/>
      <c r="R33" s="5"/>
      <c r="S33" s="5"/>
      <c r="T33" s="5"/>
      <c r="U33" s="5"/>
    </row>
    <row r="34" spans="13:21" ht="25.8" x14ac:dyDescent="0.3">
      <c r="P34" s="5"/>
      <c r="Q34" s="5"/>
      <c r="R34" s="5"/>
      <c r="S34" s="5"/>
      <c r="T34" s="5"/>
      <c r="U34" s="5"/>
    </row>
    <row r="35" spans="13:21" ht="22.95" customHeight="1" x14ac:dyDescent="0.3">
      <c r="P35" s="5"/>
      <c r="Q35" s="5"/>
      <c r="R35" s="5"/>
      <c r="S35" s="5"/>
      <c r="T35" s="5"/>
      <c r="U35" s="5"/>
    </row>
    <row r="36" spans="13:21" ht="24.6" customHeight="1" x14ac:dyDescent="0.3">
      <c r="P36" s="5"/>
      <c r="Q36" s="5"/>
      <c r="R36" s="5"/>
      <c r="S36" s="5"/>
      <c r="T36" s="5"/>
      <c r="U36" s="5"/>
    </row>
    <row r="37" spans="13:21" ht="23.4" customHeight="1" x14ac:dyDescent="0.3">
      <c r="P37" s="5"/>
      <c r="Q37" s="5"/>
      <c r="R37" s="5"/>
      <c r="S37" s="5"/>
      <c r="T37" s="5"/>
      <c r="U37" s="5"/>
    </row>
    <row r="38" spans="13:21" ht="25.2" customHeight="1" x14ac:dyDescent="0.3">
      <c r="P38" s="5"/>
      <c r="Q38" s="5"/>
      <c r="R38" s="5"/>
      <c r="S38" s="5"/>
      <c r="T38" s="5"/>
      <c r="U38" s="5"/>
    </row>
    <row r="39" spans="13:21" ht="27.6" customHeight="1" x14ac:dyDescent="0.3">
      <c r="M39" s="2"/>
      <c r="P39" s="5"/>
      <c r="Q39" s="5"/>
      <c r="R39" s="5"/>
      <c r="S39" s="5"/>
      <c r="T39" s="5"/>
      <c r="U39" s="5"/>
    </row>
    <row r="40" spans="13:21" ht="15" customHeight="1" x14ac:dyDescent="0.3">
      <c r="M40" s="4"/>
    </row>
    <row r="41" spans="13:21" x14ac:dyDescent="0.3">
      <c r="M41" s="4"/>
    </row>
    <row r="42" spans="13:21" x14ac:dyDescent="0.3">
      <c r="M42" s="4"/>
    </row>
    <row r="43" spans="13:21" x14ac:dyDescent="0.3">
      <c r="M43" s="4"/>
    </row>
    <row r="44" spans="13:21" x14ac:dyDescent="0.3">
      <c r="M44" s="4"/>
    </row>
    <row r="45" spans="13:21" x14ac:dyDescent="0.3">
      <c r="M45" s="4"/>
    </row>
    <row r="46" spans="13:21" x14ac:dyDescent="0.3">
      <c r="M46" s="4"/>
    </row>
    <row r="49" spans="6:7" ht="25.8" x14ac:dyDescent="0.3">
      <c r="F49" s="6" t="s">
        <v>6</v>
      </c>
      <c r="G49" s="6" t="s">
        <v>11</v>
      </c>
    </row>
    <row r="50" spans="6:7" ht="25.8" x14ac:dyDescent="0.3">
      <c r="F50" s="5">
        <v>1</v>
      </c>
      <c r="G50" s="5">
        <v>54</v>
      </c>
    </row>
    <row r="51" spans="6:7" ht="25.8" x14ac:dyDescent="0.3">
      <c r="F51" s="5">
        <v>2</v>
      </c>
      <c r="G51" s="5">
        <v>73</v>
      </c>
    </row>
    <row r="52" spans="6:7" ht="25.8" x14ac:dyDescent="0.3">
      <c r="F52" s="5">
        <v>3</v>
      </c>
      <c r="G52" s="5">
        <v>29</v>
      </c>
    </row>
    <row r="53" spans="6:7" ht="25.8" x14ac:dyDescent="0.3">
      <c r="F53" s="5">
        <v>4</v>
      </c>
      <c r="G53" s="5">
        <v>51</v>
      </c>
    </row>
    <row r="54" spans="6:7" ht="25.8" x14ac:dyDescent="0.3">
      <c r="F54" s="5">
        <v>5</v>
      </c>
      <c r="G54" s="5">
        <v>87</v>
      </c>
    </row>
    <row r="55" spans="6:7" ht="25.8" x14ac:dyDescent="0.3">
      <c r="F55" s="5">
        <v>6</v>
      </c>
      <c r="G55" s="5">
        <v>51</v>
      </c>
    </row>
    <row r="56" spans="6:7" ht="25.8" x14ac:dyDescent="0.3">
      <c r="F56" s="5">
        <v>7</v>
      </c>
      <c r="G56" s="5">
        <v>99</v>
      </c>
    </row>
    <row r="57" spans="6:7" ht="25.8" x14ac:dyDescent="0.3">
      <c r="F57" s="5">
        <v>8</v>
      </c>
      <c r="G57" s="5">
        <v>18</v>
      </c>
    </row>
    <row r="58" spans="6:7" ht="25.8" x14ac:dyDescent="0.3">
      <c r="F58" s="5">
        <v>9</v>
      </c>
      <c r="G58" s="5">
        <v>30</v>
      </c>
    </row>
    <row r="59" spans="6:7" ht="25.8" x14ac:dyDescent="0.3">
      <c r="F59" s="5">
        <v>10</v>
      </c>
      <c r="G59" s="5">
        <v>27</v>
      </c>
    </row>
    <row r="70" spans="6:7" x14ac:dyDescent="0.3">
      <c r="F70" s="23"/>
      <c r="G70" s="23"/>
    </row>
  </sheetData>
  <mergeCells count="1">
    <mergeCell ref="S15:T15"/>
  </mergeCells>
  <pageMargins left="0.7" right="0.7" top="0.75" bottom="0.75" header="0.3" footer="0.3"/>
  <pageSetup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F15:U70"/>
  <sheetViews>
    <sheetView zoomScale="50" zoomScaleNormal="5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15" spans="16:20" ht="48" x14ac:dyDescent="0.3">
      <c r="P15" s="22" t="s">
        <v>9</v>
      </c>
      <c r="Q15" s="7" t="s">
        <v>10</v>
      </c>
      <c r="R15" s="26" t="s">
        <v>12</v>
      </c>
      <c r="S15" s="72" t="s">
        <v>13</v>
      </c>
      <c r="T15" s="73"/>
    </row>
    <row r="16" spans="16:20" ht="24" x14ac:dyDescent="0.3">
      <c r="P16" s="7">
        <v>0</v>
      </c>
      <c r="Q16" s="7">
        <v>0.5</v>
      </c>
      <c r="R16" s="7">
        <v>0.5</v>
      </c>
      <c r="S16" s="7">
        <v>1</v>
      </c>
      <c r="T16" s="7">
        <v>50</v>
      </c>
    </row>
    <row r="17" spans="6:21" ht="24" x14ac:dyDescent="0.3">
      <c r="P17" s="7">
        <v>1</v>
      </c>
      <c r="Q17" s="7">
        <v>0.4</v>
      </c>
      <c r="R17" s="7">
        <v>0.9</v>
      </c>
      <c r="S17" s="7">
        <v>51</v>
      </c>
      <c r="T17" s="7">
        <v>0.9</v>
      </c>
    </row>
    <row r="18" spans="6:21" ht="24" x14ac:dyDescent="0.3">
      <c r="P18" s="7">
        <v>2</v>
      </c>
      <c r="Q18" s="7">
        <v>0.1</v>
      </c>
      <c r="R18" s="7">
        <v>1</v>
      </c>
      <c r="S18" s="7">
        <v>0.9</v>
      </c>
      <c r="T18" s="24">
        <v>1</v>
      </c>
    </row>
    <row r="25" spans="6:21" ht="48" x14ac:dyDescent="0.3">
      <c r="F25" s="22" t="s">
        <v>9</v>
      </c>
      <c r="G25" s="7" t="s">
        <v>10</v>
      </c>
    </row>
    <row r="26" spans="6:21" ht="24" x14ac:dyDescent="0.3">
      <c r="F26" s="7">
        <v>0</v>
      </c>
      <c r="G26" s="7">
        <v>0.5</v>
      </c>
    </row>
    <row r="27" spans="6:21" ht="27" customHeight="1" x14ac:dyDescent="0.3">
      <c r="F27" s="7">
        <v>1</v>
      </c>
      <c r="G27" s="7">
        <v>0.4</v>
      </c>
    </row>
    <row r="28" spans="6:21" ht="30.6" customHeight="1" x14ac:dyDescent="0.3">
      <c r="F28" s="7">
        <v>2</v>
      </c>
      <c r="G28" s="7">
        <v>0.1</v>
      </c>
    </row>
    <row r="29" spans="6:21" ht="55.95" customHeight="1" x14ac:dyDescent="0.3">
      <c r="P29" s="6" t="s">
        <v>6</v>
      </c>
      <c r="Q29" s="6" t="s">
        <v>11</v>
      </c>
      <c r="R29" s="25" t="s">
        <v>15</v>
      </c>
      <c r="S29" s="25" t="s">
        <v>14</v>
      </c>
      <c r="T29" s="25" t="s">
        <v>16</v>
      </c>
      <c r="U29" s="25" t="s">
        <v>17</v>
      </c>
    </row>
    <row r="30" spans="6:21" ht="21" customHeight="1" x14ac:dyDescent="0.3">
      <c r="P30" s="5">
        <v>1</v>
      </c>
      <c r="Q30" s="5">
        <v>54</v>
      </c>
      <c r="R30" s="5">
        <v>7</v>
      </c>
      <c r="S30" s="5">
        <v>1</v>
      </c>
      <c r="T30" s="5">
        <v>6</v>
      </c>
      <c r="U30" s="5">
        <v>0</v>
      </c>
    </row>
    <row r="31" spans="6:21" ht="25.2" customHeight="1" x14ac:dyDescent="0.3">
      <c r="P31" s="5">
        <v>2</v>
      </c>
      <c r="Q31" s="5">
        <v>73</v>
      </c>
      <c r="R31" s="5">
        <v>6</v>
      </c>
      <c r="S31" s="5">
        <v>1</v>
      </c>
      <c r="T31" s="5">
        <v>5</v>
      </c>
      <c r="U31" s="6">
        <v>2</v>
      </c>
    </row>
    <row r="32" spans="6:21" ht="22.95" customHeight="1" x14ac:dyDescent="0.3">
      <c r="P32" s="5">
        <v>3</v>
      </c>
      <c r="Q32" s="5">
        <v>29</v>
      </c>
      <c r="R32" s="6">
        <v>7</v>
      </c>
      <c r="S32" s="5">
        <v>0</v>
      </c>
      <c r="T32" s="5">
        <v>7</v>
      </c>
      <c r="U32" s="5">
        <v>0</v>
      </c>
    </row>
    <row r="33" spans="13:21" ht="21.6" customHeight="1" x14ac:dyDescent="0.3">
      <c r="P33" s="5">
        <v>4</v>
      </c>
      <c r="Q33" s="5">
        <v>51</v>
      </c>
      <c r="R33" s="5">
        <v>7</v>
      </c>
      <c r="S33" s="5">
        <v>1</v>
      </c>
      <c r="T33" s="5">
        <v>6</v>
      </c>
      <c r="U33" s="5">
        <v>0</v>
      </c>
    </row>
    <row r="34" spans="13:21" ht="25.8" x14ac:dyDescent="0.3">
      <c r="P34" s="5">
        <v>5</v>
      </c>
      <c r="Q34" s="5">
        <v>87</v>
      </c>
      <c r="R34" s="5">
        <v>6</v>
      </c>
      <c r="S34" s="5">
        <v>1</v>
      </c>
      <c r="T34" s="5">
        <v>5</v>
      </c>
      <c r="U34" s="6">
        <v>2</v>
      </c>
    </row>
    <row r="35" spans="13:21" ht="22.95" customHeight="1" x14ac:dyDescent="0.3">
      <c r="P35" s="5">
        <v>6</v>
      </c>
      <c r="Q35" s="5">
        <v>51</v>
      </c>
      <c r="R35" s="6">
        <v>7</v>
      </c>
      <c r="S35" s="5">
        <v>1</v>
      </c>
      <c r="T35" s="5">
        <v>6</v>
      </c>
      <c r="U35" s="5">
        <v>0</v>
      </c>
    </row>
    <row r="36" spans="13:21" ht="24.6" customHeight="1" x14ac:dyDescent="0.3">
      <c r="P36" s="5">
        <v>7</v>
      </c>
      <c r="Q36" s="5">
        <v>99</v>
      </c>
      <c r="R36" s="5">
        <v>6</v>
      </c>
      <c r="S36" s="5">
        <v>2</v>
      </c>
      <c r="T36" s="5">
        <v>4</v>
      </c>
      <c r="U36" s="6">
        <v>2</v>
      </c>
    </row>
    <row r="37" spans="13:21" ht="23.4" customHeight="1" x14ac:dyDescent="0.3">
      <c r="P37" s="5">
        <v>8</v>
      </c>
      <c r="Q37" s="5">
        <v>18</v>
      </c>
      <c r="R37" s="6">
        <v>6</v>
      </c>
      <c r="S37" s="5">
        <v>0</v>
      </c>
      <c r="T37" s="5">
        <v>6</v>
      </c>
      <c r="U37" s="5">
        <v>0</v>
      </c>
    </row>
    <row r="38" spans="13:21" ht="25.2" customHeight="1" x14ac:dyDescent="0.3">
      <c r="P38" s="5">
        <v>9</v>
      </c>
      <c r="Q38" s="5">
        <v>30</v>
      </c>
      <c r="R38" s="5">
        <v>6</v>
      </c>
      <c r="S38" s="5">
        <v>0</v>
      </c>
      <c r="T38" s="5">
        <v>6</v>
      </c>
      <c r="U38" s="5">
        <v>0</v>
      </c>
    </row>
    <row r="39" spans="13:21" ht="27.6" customHeight="1" x14ac:dyDescent="0.3">
      <c r="M39" s="2"/>
      <c r="P39" s="5">
        <v>10</v>
      </c>
      <c r="Q39" s="5">
        <v>27</v>
      </c>
      <c r="R39" s="5">
        <v>6</v>
      </c>
      <c r="S39" s="5">
        <v>0</v>
      </c>
      <c r="T39" s="5">
        <v>6</v>
      </c>
      <c r="U39" s="5">
        <v>0</v>
      </c>
    </row>
    <row r="40" spans="13:21" ht="15" customHeight="1" x14ac:dyDescent="0.3">
      <c r="M40" s="4"/>
    </row>
    <row r="41" spans="13:21" x14ac:dyDescent="0.3">
      <c r="M41" s="4"/>
    </row>
    <row r="42" spans="13:21" x14ac:dyDescent="0.3">
      <c r="M42" s="4"/>
    </row>
    <row r="43" spans="13:21" x14ac:dyDescent="0.3">
      <c r="M43" s="4"/>
    </row>
    <row r="44" spans="13:21" x14ac:dyDescent="0.3">
      <c r="M44" s="4"/>
    </row>
    <row r="45" spans="13:21" x14ac:dyDescent="0.3">
      <c r="M45" s="4"/>
    </row>
    <row r="46" spans="13:21" x14ac:dyDescent="0.3">
      <c r="M46" s="4"/>
    </row>
    <row r="49" spans="6:7" ht="25.8" x14ac:dyDescent="0.3">
      <c r="F49" s="6" t="s">
        <v>6</v>
      </c>
      <c r="G49" s="6" t="s">
        <v>11</v>
      </c>
    </row>
    <row r="50" spans="6:7" ht="25.8" x14ac:dyDescent="0.3">
      <c r="F50" s="5">
        <v>1</v>
      </c>
      <c r="G50" s="5">
        <v>54</v>
      </c>
    </row>
    <row r="51" spans="6:7" ht="25.8" x14ac:dyDescent="0.3">
      <c r="F51" s="5">
        <v>2</v>
      </c>
      <c r="G51" s="5">
        <v>73</v>
      </c>
    </row>
    <row r="52" spans="6:7" ht="25.8" x14ac:dyDescent="0.3">
      <c r="F52" s="5">
        <v>3</v>
      </c>
      <c r="G52" s="5">
        <v>29</v>
      </c>
    </row>
    <row r="53" spans="6:7" ht="25.8" x14ac:dyDescent="0.3">
      <c r="F53" s="5">
        <v>4</v>
      </c>
      <c r="G53" s="5">
        <v>51</v>
      </c>
    </row>
    <row r="54" spans="6:7" ht="25.8" x14ac:dyDescent="0.3">
      <c r="F54" s="5">
        <v>5</v>
      </c>
      <c r="G54" s="5">
        <v>87</v>
      </c>
    </row>
    <row r="55" spans="6:7" ht="25.8" x14ac:dyDescent="0.3">
      <c r="F55" s="5">
        <v>6</v>
      </c>
      <c r="G55" s="5">
        <v>51</v>
      </c>
    </row>
    <row r="56" spans="6:7" ht="25.8" x14ac:dyDescent="0.3">
      <c r="F56" s="5">
        <v>7</v>
      </c>
      <c r="G56" s="5">
        <v>99</v>
      </c>
    </row>
    <row r="57" spans="6:7" ht="25.8" x14ac:dyDescent="0.3">
      <c r="F57" s="5">
        <v>8</v>
      </c>
      <c r="G57" s="5">
        <v>18</v>
      </c>
    </row>
    <row r="58" spans="6:7" ht="25.8" x14ac:dyDescent="0.3">
      <c r="F58" s="5">
        <v>9</v>
      </c>
      <c r="G58" s="5">
        <v>30</v>
      </c>
    </row>
    <row r="59" spans="6:7" ht="25.8" x14ac:dyDescent="0.3">
      <c r="F59" s="5">
        <v>10</v>
      </c>
      <c r="G59" s="5">
        <v>27</v>
      </c>
    </row>
    <row r="70" spans="6:7" x14ac:dyDescent="0.3">
      <c r="F70" s="23"/>
      <c r="G70" s="23"/>
    </row>
  </sheetData>
  <mergeCells count="1">
    <mergeCell ref="S15:T15"/>
  </mergeCells>
  <pageMargins left="0.7" right="0.7" top="0.75" bottom="0.75" header="0.3" footer="0.3"/>
  <pageSetup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F20:R55"/>
  <sheetViews>
    <sheetView showRowColHeaders="0"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26.109375" style="3" customWidth="1"/>
    <col min="7" max="7" width="23" style="3" customWidth="1"/>
    <col min="8" max="8" width="23.6640625" style="3" customWidth="1"/>
    <col min="9" max="9" width="20" style="3" customWidth="1"/>
    <col min="10" max="10" width="14.6640625" style="3" customWidth="1"/>
    <col min="11" max="11" width="15.6640625" style="3" customWidth="1"/>
    <col min="12" max="13" width="16.6640625" style="3" customWidth="1"/>
    <col min="14" max="14" width="4.5546875" style="3" customWidth="1"/>
    <col min="15" max="15" width="11.6640625" style="3" customWidth="1"/>
    <col min="16" max="16" width="9.88671875" style="3" customWidth="1"/>
    <col min="17" max="17" width="13" style="3" customWidth="1"/>
    <col min="18" max="18" width="8.33203125" style="3" customWidth="1"/>
    <col min="19" max="19" width="10" style="3" customWidth="1"/>
    <col min="20" max="20" width="9.88671875" style="3" customWidth="1"/>
    <col min="21" max="22" width="9.5546875" style="3" customWidth="1"/>
    <col min="23" max="23" width="12.109375" style="3" customWidth="1"/>
    <col min="24" max="16384" width="9.109375" style="3"/>
  </cols>
  <sheetData>
    <row r="20" spans="6:18" ht="15" thickBot="1" x14ac:dyDescent="0.35"/>
    <row r="21" spans="6:18" ht="77.400000000000006" customHeight="1" thickBot="1" x14ac:dyDescent="0.35">
      <c r="F21" s="18" t="s">
        <v>1</v>
      </c>
      <c r="G21" s="19" t="s">
        <v>2</v>
      </c>
      <c r="H21" s="19" t="s">
        <v>3</v>
      </c>
      <c r="I21" s="19" t="s">
        <v>4</v>
      </c>
      <c r="J21" s="74" t="s">
        <v>5</v>
      </c>
      <c r="K21" s="75"/>
    </row>
    <row r="22" spans="6:18" ht="30" customHeight="1" thickBot="1" x14ac:dyDescent="0.35">
      <c r="F22" s="12">
        <v>1</v>
      </c>
      <c r="G22" s="13">
        <v>20</v>
      </c>
      <c r="H22" s="14">
        <f>G22/G28</f>
        <v>0.1</v>
      </c>
      <c r="I22" s="14">
        <f>H22/H28</f>
        <v>0.1</v>
      </c>
      <c r="J22" s="15">
        <v>1</v>
      </c>
      <c r="K22" s="15">
        <v>10</v>
      </c>
    </row>
    <row r="23" spans="6:18" ht="30.75" customHeight="1" thickBot="1" x14ac:dyDescent="0.35">
      <c r="F23" s="12">
        <v>2</v>
      </c>
      <c r="G23" s="13">
        <v>60</v>
      </c>
      <c r="H23" s="14">
        <f>G23/G28</f>
        <v>0.3</v>
      </c>
      <c r="I23" s="14">
        <f>I22+H23</f>
        <v>0.4</v>
      </c>
      <c r="J23" s="15">
        <v>11</v>
      </c>
      <c r="K23" s="15">
        <v>40</v>
      </c>
    </row>
    <row r="24" spans="6:18" ht="31.5" customHeight="1" thickBot="1" x14ac:dyDescent="0.35">
      <c r="F24" s="12">
        <v>3</v>
      </c>
      <c r="G24" s="13">
        <v>50</v>
      </c>
      <c r="H24" s="14">
        <f>G24/G28</f>
        <v>0.25</v>
      </c>
      <c r="I24" s="14">
        <f t="shared" ref="I24:I27" si="0">I23+H24</f>
        <v>0.65</v>
      </c>
      <c r="J24" s="15">
        <v>41</v>
      </c>
      <c r="K24" s="15">
        <v>65</v>
      </c>
    </row>
    <row r="25" spans="6:18" ht="30.75" customHeight="1" thickBot="1" x14ac:dyDescent="0.35">
      <c r="F25" s="12">
        <v>4</v>
      </c>
      <c r="G25" s="13">
        <v>40</v>
      </c>
      <c r="H25" s="14">
        <f>G25/G28</f>
        <v>0.2</v>
      </c>
      <c r="I25" s="14">
        <f t="shared" si="0"/>
        <v>0.85000000000000009</v>
      </c>
      <c r="J25" s="15">
        <v>66</v>
      </c>
      <c r="K25" s="15">
        <v>85</v>
      </c>
    </row>
    <row r="26" spans="6:18" ht="27" customHeight="1" thickBot="1" x14ac:dyDescent="0.35">
      <c r="F26" s="12">
        <v>5</v>
      </c>
      <c r="G26" s="13">
        <v>20</v>
      </c>
      <c r="H26" s="14">
        <f>G26/G28</f>
        <v>0.1</v>
      </c>
      <c r="I26" s="14">
        <f t="shared" si="0"/>
        <v>0.95000000000000007</v>
      </c>
      <c r="J26" s="15">
        <v>86</v>
      </c>
      <c r="K26" s="15">
        <v>95</v>
      </c>
    </row>
    <row r="27" spans="6:18" ht="31.5" customHeight="1" thickBot="1" x14ac:dyDescent="0.35">
      <c r="F27" s="12">
        <v>6</v>
      </c>
      <c r="G27" s="13">
        <v>10</v>
      </c>
      <c r="H27" s="14">
        <f>G27/G28</f>
        <v>0.05</v>
      </c>
      <c r="I27" s="14">
        <f t="shared" si="0"/>
        <v>1</v>
      </c>
      <c r="J27" s="15">
        <v>96</v>
      </c>
      <c r="K27" s="15">
        <v>100</v>
      </c>
    </row>
    <row r="28" spans="6:18" ht="30" thickBot="1" x14ac:dyDescent="0.35">
      <c r="F28" s="8"/>
      <c r="G28" s="16">
        <f>SUM(G22:G27)</f>
        <v>200</v>
      </c>
      <c r="H28" s="17">
        <f>SUM(H22:H27)</f>
        <v>1</v>
      </c>
      <c r="I28" s="8"/>
      <c r="J28" s="8"/>
      <c r="K28" s="8"/>
      <c r="M28" s="8"/>
      <c r="Q28" s="8"/>
      <c r="R28" s="8"/>
    </row>
    <row r="29" spans="6:18" ht="22.95" customHeight="1" x14ac:dyDescent="0.3"/>
    <row r="30" spans="6:18" ht="18.600000000000001" customHeight="1" x14ac:dyDescent="0.3"/>
    <row r="31" spans="6:18" ht="18.600000000000001" customHeight="1" x14ac:dyDescent="0.3"/>
    <row r="32" spans="6:18" ht="19.2" customHeight="1" x14ac:dyDescent="0.3"/>
    <row r="33" spans="6:13" ht="16.95" customHeight="1" x14ac:dyDescent="0.3">
      <c r="M33" s="2"/>
    </row>
    <row r="34" spans="6:13" ht="15" customHeight="1" x14ac:dyDescent="0.3">
      <c r="M34" s="4"/>
    </row>
    <row r="35" spans="6:13" x14ac:dyDescent="0.3">
      <c r="M35" s="4"/>
    </row>
    <row r="36" spans="6:13" ht="15" thickBot="1" x14ac:dyDescent="0.35">
      <c r="M36" s="4"/>
    </row>
    <row r="37" spans="6:13" ht="48.6" thickBot="1" x14ac:dyDescent="0.35">
      <c r="F37" s="10" t="s">
        <v>30</v>
      </c>
      <c r="G37" s="11" t="s">
        <v>7</v>
      </c>
      <c r="H37" s="53" t="s">
        <v>8</v>
      </c>
      <c r="M37" s="4"/>
    </row>
    <row r="38" spans="6:13" ht="30" thickBot="1" x14ac:dyDescent="0.35">
      <c r="F38" s="12">
        <v>1</v>
      </c>
      <c r="G38" s="13">
        <v>18</v>
      </c>
      <c r="H38" s="13">
        <v>2</v>
      </c>
      <c r="M38" s="4"/>
    </row>
    <row r="39" spans="6:13" ht="30" thickBot="1" x14ac:dyDescent="0.35">
      <c r="F39" s="12">
        <v>2</v>
      </c>
      <c r="G39" s="13">
        <v>25</v>
      </c>
      <c r="H39" s="13">
        <v>2</v>
      </c>
      <c r="M39" s="4"/>
    </row>
    <row r="40" spans="6:13" ht="30" thickBot="1" x14ac:dyDescent="0.35">
      <c r="F40" s="12">
        <v>3</v>
      </c>
      <c r="G40" s="13">
        <v>73</v>
      </c>
      <c r="H40" s="13">
        <v>4</v>
      </c>
      <c r="M40" s="4"/>
    </row>
    <row r="41" spans="6:13" ht="30" thickBot="1" x14ac:dyDescent="0.35">
      <c r="F41" s="12">
        <v>4</v>
      </c>
      <c r="G41" s="13">
        <v>12</v>
      </c>
      <c r="H41" s="13">
        <v>2</v>
      </c>
    </row>
    <row r="42" spans="6:13" ht="30" thickBot="1" x14ac:dyDescent="0.35">
      <c r="F42" s="12">
        <v>5</v>
      </c>
      <c r="G42" s="13">
        <v>54</v>
      </c>
      <c r="H42" s="13">
        <v>3</v>
      </c>
    </row>
    <row r="43" spans="6:13" ht="30" thickBot="1" x14ac:dyDescent="0.35">
      <c r="F43" s="12">
        <v>6</v>
      </c>
      <c r="G43" s="13">
        <v>96</v>
      </c>
      <c r="H43" s="13">
        <v>6</v>
      </c>
    </row>
    <row r="44" spans="6:13" ht="30" thickBot="1" x14ac:dyDescent="0.35">
      <c r="F44" s="12">
        <v>7</v>
      </c>
      <c r="G44" s="13">
        <v>23</v>
      </c>
      <c r="H44" s="13">
        <v>2</v>
      </c>
    </row>
    <row r="45" spans="6:13" ht="30" thickBot="1" x14ac:dyDescent="0.35">
      <c r="F45" s="12">
        <v>8</v>
      </c>
      <c r="G45" s="13">
        <v>31</v>
      </c>
      <c r="H45" s="13">
        <v>2</v>
      </c>
    </row>
    <row r="46" spans="6:13" ht="30" thickBot="1" x14ac:dyDescent="0.35">
      <c r="F46" s="12">
        <v>9</v>
      </c>
      <c r="G46" s="13">
        <v>45</v>
      </c>
      <c r="H46" s="13">
        <v>3</v>
      </c>
    </row>
    <row r="47" spans="6:13" ht="30" thickBot="1" x14ac:dyDescent="0.35">
      <c r="F47" s="20">
        <v>10</v>
      </c>
      <c r="G47" s="21">
        <v>1</v>
      </c>
      <c r="H47" s="21">
        <v>1</v>
      </c>
    </row>
    <row r="48" spans="6:13" ht="15" customHeight="1" x14ac:dyDescent="0.3">
      <c r="F48" s="8"/>
      <c r="G48" s="8"/>
      <c r="H48" s="76">
        <f>SUM(H38:H47)</f>
        <v>27</v>
      </c>
    </row>
    <row r="49" spans="6:8" ht="15" customHeight="1" x14ac:dyDescent="0.3">
      <c r="F49" s="8"/>
      <c r="G49" s="8"/>
      <c r="H49" s="77"/>
    </row>
    <row r="50" spans="6:8" x14ac:dyDescent="0.3">
      <c r="F50" s="8"/>
      <c r="G50" s="8"/>
      <c r="H50" s="77"/>
    </row>
    <row r="52" spans="6:8" ht="15" thickBot="1" x14ac:dyDescent="0.35"/>
    <row r="53" spans="6:8" x14ac:dyDescent="0.3">
      <c r="H53" s="76">
        <f>H48/F47</f>
        <v>2.7</v>
      </c>
    </row>
    <row r="54" spans="6:8" x14ac:dyDescent="0.3">
      <c r="H54" s="77"/>
    </row>
    <row r="55" spans="6:8" x14ac:dyDescent="0.3">
      <c r="H55" s="77"/>
    </row>
  </sheetData>
  <mergeCells count="3">
    <mergeCell ref="J21:K21"/>
    <mergeCell ref="H48:H50"/>
    <mergeCell ref="H53:H55"/>
  </mergeCells>
  <pageMargins left="0.7" right="0.7" top="0.75" bottom="0.75" header="0.3" footer="0.3"/>
  <pageSetup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20:W55"/>
  <sheetViews>
    <sheetView zoomScale="60" zoomScaleNormal="60" workbookViewId="0"/>
  </sheetViews>
  <sheetFormatPr defaultColWidth="9.109375" defaultRowHeight="14.4" x14ac:dyDescent="0.3"/>
  <cols>
    <col min="1" max="1" width="10.6640625" style="3" customWidth="1"/>
    <col min="2" max="2" width="9.109375" style="3"/>
    <col min="3" max="3" width="26.109375" style="3" customWidth="1"/>
    <col min="4" max="4" width="23" style="3" customWidth="1"/>
    <col min="5" max="5" width="23.6640625" style="3" customWidth="1"/>
    <col min="6" max="6" width="20" style="3" customWidth="1"/>
    <col min="7" max="7" width="14.6640625" style="3" customWidth="1"/>
    <col min="8" max="8" width="15.6640625" style="3" customWidth="1"/>
    <col min="9" max="9" width="16.6640625" style="3" customWidth="1"/>
    <col min="10" max="10" width="8.109375" style="3" customWidth="1"/>
    <col min="11" max="11" width="6.6640625" style="3" customWidth="1"/>
    <col min="12" max="12" width="11.6640625" style="3" customWidth="1"/>
    <col min="13" max="13" width="9.88671875" style="3" customWidth="1"/>
    <col min="14" max="14" width="13" style="3" customWidth="1"/>
    <col min="15" max="15" width="8.33203125" style="3" customWidth="1"/>
    <col min="16" max="16" width="10" style="3" customWidth="1"/>
    <col min="17" max="17" width="9.88671875" style="3" customWidth="1"/>
    <col min="18" max="19" width="9.5546875" style="3" customWidth="1"/>
    <col min="20" max="20" width="12.109375" style="3" customWidth="1"/>
    <col min="21" max="16384" width="9.109375" style="3"/>
  </cols>
  <sheetData>
    <row r="20" spans="3:23" ht="15" thickBot="1" x14ac:dyDescent="0.35"/>
    <row r="21" spans="3:23" ht="77.400000000000006" customHeight="1" thickBot="1" x14ac:dyDescent="0.35">
      <c r="C21" s="18" t="s">
        <v>1</v>
      </c>
      <c r="D21" s="19" t="s">
        <v>2</v>
      </c>
      <c r="E21" s="19" t="s">
        <v>3</v>
      </c>
      <c r="F21" s="19" t="s">
        <v>4</v>
      </c>
      <c r="G21" s="74" t="s">
        <v>5</v>
      </c>
      <c r="H21" s="75"/>
      <c r="J21" s="49"/>
      <c r="K21" s="49"/>
      <c r="L21" s="49"/>
      <c r="M21" s="49"/>
      <c r="N21" s="49"/>
      <c r="O21" s="49"/>
      <c r="P21" s="49"/>
      <c r="Q21" s="49"/>
      <c r="R21" s="49"/>
      <c r="S21" s="49"/>
      <c r="T21" s="49"/>
      <c r="U21" s="49"/>
      <c r="V21" s="49"/>
      <c r="W21" s="49"/>
    </row>
    <row r="22" spans="3:23" ht="30" customHeight="1" thickBot="1" x14ac:dyDescent="0.35">
      <c r="C22" s="12">
        <v>1</v>
      </c>
      <c r="D22" s="13">
        <v>20</v>
      </c>
      <c r="E22" s="14">
        <f>D22/D28</f>
        <v>0.1</v>
      </c>
      <c r="F22" s="14">
        <f>E22/E28</f>
        <v>0.1</v>
      </c>
      <c r="G22" s="15">
        <v>1</v>
      </c>
      <c r="H22" s="15">
        <v>10</v>
      </c>
      <c r="J22" s="49"/>
      <c r="K22" s="49"/>
      <c r="L22" s="49"/>
      <c r="M22" s="49"/>
      <c r="N22" s="49"/>
      <c r="O22" s="49"/>
      <c r="P22" s="49"/>
      <c r="Q22" s="49"/>
      <c r="R22" s="49"/>
      <c r="S22" s="49"/>
      <c r="T22" s="49"/>
      <c r="U22" s="49"/>
      <c r="V22" s="49"/>
      <c r="W22" s="49"/>
    </row>
    <row r="23" spans="3:23" ht="30.75" customHeight="1" thickBot="1" x14ac:dyDescent="0.35">
      <c r="C23" s="12">
        <v>2</v>
      </c>
      <c r="D23" s="13">
        <v>60</v>
      </c>
      <c r="E23" s="14">
        <f>D23/D28</f>
        <v>0.3</v>
      </c>
      <c r="F23" s="14">
        <f>F22+E23</f>
        <v>0.4</v>
      </c>
      <c r="G23" s="15">
        <v>11</v>
      </c>
      <c r="H23" s="15">
        <v>40</v>
      </c>
      <c r="J23" s="49"/>
      <c r="K23" s="49"/>
      <c r="L23" s="49"/>
      <c r="M23" s="49"/>
      <c r="N23" s="49"/>
      <c r="O23" s="49"/>
      <c r="P23" s="49"/>
      <c r="Q23" s="49"/>
      <c r="R23" s="49"/>
      <c r="S23" s="49"/>
      <c r="T23" s="49"/>
      <c r="U23" s="49"/>
      <c r="V23" s="49"/>
      <c r="W23" s="49"/>
    </row>
    <row r="24" spans="3:23" ht="31.5" customHeight="1" thickBot="1" x14ac:dyDescent="0.35">
      <c r="C24" s="12">
        <v>3</v>
      </c>
      <c r="D24" s="13">
        <v>50</v>
      </c>
      <c r="E24" s="14">
        <f>D24/D28</f>
        <v>0.25</v>
      </c>
      <c r="F24" s="14">
        <f t="shared" ref="F24:F27" si="0">F23+E24</f>
        <v>0.65</v>
      </c>
      <c r="G24" s="15">
        <v>41</v>
      </c>
      <c r="H24" s="15">
        <v>65</v>
      </c>
      <c r="J24" s="49"/>
      <c r="K24" s="49"/>
      <c r="L24" s="49"/>
      <c r="M24" s="49"/>
      <c r="N24" s="49"/>
      <c r="O24" s="49"/>
      <c r="P24" s="49"/>
      <c r="Q24" s="49"/>
      <c r="R24" s="49"/>
      <c r="S24" s="49"/>
      <c r="T24" s="49"/>
      <c r="U24" s="49"/>
      <c r="V24" s="49"/>
      <c r="W24" s="49"/>
    </row>
    <row r="25" spans="3:23" ht="30.75" customHeight="1" thickBot="1" x14ac:dyDescent="0.35">
      <c r="C25" s="12">
        <v>4</v>
      </c>
      <c r="D25" s="13">
        <v>40</v>
      </c>
      <c r="E25" s="14">
        <f>D25/D28</f>
        <v>0.2</v>
      </c>
      <c r="F25" s="14">
        <f t="shared" si="0"/>
        <v>0.85000000000000009</v>
      </c>
      <c r="G25" s="15">
        <v>66</v>
      </c>
      <c r="H25" s="15">
        <v>85</v>
      </c>
      <c r="J25" s="49"/>
      <c r="K25" s="49"/>
      <c r="L25" s="49"/>
      <c r="M25" s="49"/>
      <c r="N25" s="49"/>
      <c r="O25" s="49"/>
      <c r="P25" s="49"/>
      <c r="Q25" s="49"/>
      <c r="R25" s="49"/>
      <c r="S25" s="49"/>
      <c r="T25" s="49"/>
      <c r="U25" s="49"/>
      <c r="V25" s="49"/>
      <c r="W25" s="49"/>
    </row>
    <row r="26" spans="3:23" ht="27" customHeight="1" thickBot="1" x14ac:dyDescent="0.35">
      <c r="C26" s="12">
        <v>5</v>
      </c>
      <c r="D26" s="13">
        <v>20</v>
      </c>
      <c r="E26" s="14">
        <f>D26/D28</f>
        <v>0.1</v>
      </c>
      <c r="F26" s="14">
        <f t="shared" si="0"/>
        <v>0.95000000000000007</v>
      </c>
      <c r="G26" s="15">
        <v>86</v>
      </c>
      <c r="H26" s="15">
        <v>95</v>
      </c>
      <c r="J26" s="49"/>
      <c r="K26" s="49"/>
      <c r="L26" s="49"/>
      <c r="M26" s="49"/>
      <c r="N26" s="49"/>
      <c r="O26" s="49"/>
      <c r="P26" s="49"/>
      <c r="Q26" s="49"/>
      <c r="R26" s="49"/>
      <c r="S26" s="49"/>
      <c r="T26" s="49"/>
      <c r="U26" s="49"/>
      <c r="V26" s="49"/>
      <c r="W26" s="49"/>
    </row>
    <row r="27" spans="3:23" ht="31.5" customHeight="1" thickBot="1" x14ac:dyDescent="0.35">
      <c r="C27" s="12">
        <v>6</v>
      </c>
      <c r="D27" s="13">
        <v>10</v>
      </c>
      <c r="E27" s="14">
        <f>D27/D28</f>
        <v>0.05</v>
      </c>
      <c r="F27" s="14">
        <f t="shared" si="0"/>
        <v>1</v>
      </c>
      <c r="G27" s="15">
        <v>96</v>
      </c>
      <c r="H27" s="15">
        <v>100</v>
      </c>
      <c r="J27" s="49"/>
      <c r="K27" s="49"/>
      <c r="L27" s="49"/>
      <c r="M27" s="49"/>
      <c r="N27" s="49"/>
      <c r="O27" s="49"/>
      <c r="P27" s="49"/>
      <c r="Q27" s="49"/>
      <c r="R27" s="49"/>
      <c r="S27" s="49"/>
      <c r="T27" s="49"/>
      <c r="U27" s="49"/>
      <c r="V27" s="49"/>
      <c r="W27" s="49"/>
    </row>
    <row r="28" spans="3:23" ht="30" thickBot="1" x14ac:dyDescent="0.35">
      <c r="C28" s="8"/>
      <c r="D28" s="16">
        <f>SUM(D22:D27)</f>
        <v>200</v>
      </c>
      <c r="E28" s="17">
        <f>SUM(E22:E27)</f>
        <v>1</v>
      </c>
      <c r="F28" s="8"/>
      <c r="G28" s="8"/>
      <c r="H28" s="8"/>
      <c r="J28" s="49"/>
      <c r="K28" s="49"/>
      <c r="L28" s="49"/>
      <c r="M28" s="49"/>
      <c r="N28" s="49"/>
      <c r="O28" s="49"/>
      <c r="P28" s="49"/>
      <c r="Q28" s="49"/>
      <c r="R28" s="49"/>
      <c r="S28" s="49"/>
      <c r="T28" s="49"/>
      <c r="U28" s="49"/>
      <c r="V28" s="49"/>
      <c r="W28" s="49"/>
    </row>
    <row r="29" spans="3:23" ht="22.95" customHeight="1" x14ac:dyDescent="0.3">
      <c r="J29" s="49"/>
      <c r="K29" s="49"/>
      <c r="L29" s="49"/>
      <c r="M29" s="49"/>
      <c r="N29" s="49"/>
      <c r="O29" s="49"/>
      <c r="P29" s="49"/>
      <c r="Q29" s="49"/>
      <c r="R29" s="49"/>
      <c r="S29" s="49"/>
      <c r="T29" s="49"/>
      <c r="U29" s="49"/>
      <c r="V29" s="49"/>
      <c r="W29" s="49"/>
    </row>
    <row r="30" spans="3:23" ht="18.600000000000001" customHeight="1" x14ac:dyDescent="0.3">
      <c r="J30" s="49"/>
      <c r="K30" s="49"/>
      <c r="L30" s="49"/>
      <c r="M30" s="49"/>
      <c r="N30" s="49"/>
      <c r="O30" s="49"/>
      <c r="P30" s="49"/>
      <c r="Q30" s="49"/>
      <c r="R30" s="49"/>
      <c r="S30" s="49"/>
      <c r="T30" s="49"/>
      <c r="U30" s="49"/>
      <c r="V30" s="49"/>
      <c r="W30" s="49"/>
    </row>
    <row r="31" spans="3:23" ht="18.600000000000001" customHeight="1" x14ac:dyDescent="0.3">
      <c r="J31" s="49"/>
      <c r="K31" s="49"/>
      <c r="L31" s="49"/>
      <c r="M31" s="49"/>
      <c r="N31" s="49"/>
      <c r="O31" s="49"/>
      <c r="P31" s="49"/>
      <c r="Q31" s="49"/>
      <c r="R31" s="49"/>
      <c r="S31" s="49"/>
      <c r="T31" s="49"/>
      <c r="U31" s="49"/>
      <c r="V31" s="49"/>
      <c r="W31" s="49"/>
    </row>
    <row r="32" spans="3:23" ht="19.2" customHeight="1" thickBot="1" x14ac:dyDescent="0.35">
      <c r="J32" s="49"/>
      <c r="K32" s="49"/>
      <c r="L32" s="49"/>
      <c r="M32" s="49"/>
      <c r="N32" s="49"/>
      <c r="O32" s="49"/>
      <c r="P32" s="49"/>
      <c r="Q32" s="49"/>
      <c r="R32" s="49"/>
      <c r="S32" s="49"/>
      <c r="T32" s="49"/>
      <c r="U32" s="49"/>
      <c r="V32" s="49"/>
      <c r="W32" s="49"/>
    </row>
    <row r="33" spans="3:23" ht="54" customHeight="1" thickBot="1" x14ac:dyDescent="0.35">
      <c r="C33" s="10" t="s">
        <v>7</v>
      </c>
      <c r="J33" s="51"/>
      <c r="K33" s="49"/>
      <c r="L33" s="49"/>
      <c r="M33" s="49"/>
      <c r="N33" s="49"/>
      <c r="O33" s="49"/>
      <c r="P33" s="49"/>
      <c r="Q33" s="49"/>
      <c r="R33" s="49"/>
      <c r="S33" s="49"/>
      <c r="T33" s="49"/>
      <c r="U33" s="49"/>
      <c r="V33" s="49"/>
      <c r="W33" s="49"/>
    </row>
    <row r="34" spans="3:23" ht="26.25" customHeight="1" thickBot="1" x14ac:dyDescent="0.35">
      <c r="C34" s="12">
        <v>18</v>
      </c>
      <c r="J34" s="52"/>
      <c r="K34" s="49"/>
      <c r="L34" s="49"/>
      <c r="M34" s="49"/>
      <c r="N34" s="49"/>
      <c r="O34" s="49"/>
      <c r="P34" s="49"/>
      <c r="Q34" s="49"/>
      <c r="R34" s="49"/>
      <c r="S34" s="49"/>
      <c r="T34" s="49"/>
      <c r="U34" s="49"/>
      <c r="V34" s="49"/>
      <c r="W34" s="49"/>
    </row>
    <row r="35" spans="3:23" ht="30" thickBot="1" x14ac:dyDescent="0.35">
      <c r="C35" s="12">
        <v>25</v>
      </c>
      <c r="J35" s="52"/>
      <c r="K35" s="49"/>
      <c r="L35" s="49"/>
      <c r="M35" s="49"/>
      <c r="N35" s="49"/>
      <c r="O35" s="49"/>
      <c r="P35" s="49"/>
      <c r="Q35" s="49"/>
      <c r="R35" s="49"/>
      <c r="S35" s="49"/>
      <c r="T35" s="49"/>
      <c r="U35" s="49"/>
      <c r="V35" s="49"/>
      <c r="W35" s="49"/>
    </row>
    <row r="36" spans="3:23" ht="30" thickBot="1" x14ac:dyDescent="0.35">
      <c r="C36" s="12">
        <v>73</v>
      </c>
      <c r="J36" s="52"/>
      <c r="K36" s="49"/>
      <c r="L36" s="49"/>
      <c r="M36" s="49"/>
      <c r="N36" s="49"/>
      <c r="O36" s="49"/>
      <c r="P36" s="49"/>
      <c r="Q36" s="49"/>
      <c r="R36" s="49"/>
      <c r="S36" s="49"/>
      <c r="T36" s="49"/>
      <c r="U36" s="49"/>
      <c r="V36" s="49"/>
      <c r="W36" s="49"/>
    </row>
    <row r="37" spans="3:23" ht="30" thickBot="1" x14ac:dyDescent="0.35">
      <c r="C37" s="12">
        <v>12</v>
      </c>
      <c r="J37" s="52"/>
      <c r="K37" s="49"/>
      <c r="L37" s="49"/>
      <c r="M37" s="49"/>
      <c r="N37" s="49"/>
      <c r="O37" s="49"/>
      <c r="P37" s="49"/>
      <c r="Q37" s="49"/>
      <c r="R37" s="49"/>
      <c r="S37" s="49"/>
      <c r="T37" s="49"/>
      <c r="U37" s="49"/>
      <c r="V37" s="49"/>
      <c r="W37" s="49"/>
    </row>
    <row r="38" spans="3:23" ht="30" thickBot="1" x14ac:dyDescent="0.35">
      <c r="C38" s="12">
        <v>54</v>
      </c>
      <c r="J38" s="52"/>
      <c r="K38" s="49"/>
      <c r="L38" s="49"/>
      <c r="M38" s="49"/>
      <c r="N38" s="49"/>
      <c r="O38" s="49"/>
      <c r="P38" s="49"/>
      <c r="Q38" s="49"/>
      <c r="R38" s="49"/>
      <c r="S38" s="49"/>
      <c r="T38" s="49"/>
      <c r="U38" s="49"/>
      <c r="V38" s="49"/>
      <c r="W38" s="49"/>
    </row>
    <row r="39" spans="3:23" ht="30" thickBot="1" x14ac:dyDescent="0.35">
      <c r="C39" s="12">
        <v>96</v>
      </c>
      <c r="J39" s="52"/>
      <c r="K39" s="49"/>
      <c r="L39" s="49"/>
      <c r="M39" s="49"/>
      <c r="N39" s="49"/>
      <c r="O39" s="49"/>
      <c r="P39" s="49"/>
      <c r="Q39" s="49"/>
      <c r="R39" s="49"/>
      <c r="S39" s="49"/>
      <c r="T39" s="49"/>
      <c r="U39" s="49"/>
      <c r="V39" s="49"/>
      <c r="W39" s="49"/>
    </row>
    <row r="40" spans="3:23" ht="30" thickBot="1" x14ac:dyDescent="0.35">
      <c r="C40" s="12">
        <v>23</v>
      </c>
      <c r="J40" s="52"/>
      <c r="K40" s="49"/>
      <c r="L40" s="49"/>
      <c r="M40" s="49"/>
      <c r="N40" s="49"/>
      <c r="O40" s="49"/>
      <c r="P40" s="49"/>
      <c r="Q40" s="49"/>
      <c r="R40" s="49"/>
      <c r="S40" s="49"/>
      <c r="T40" s="49"/>
      <c r="U40" s="49"/>
      <c r="V40" s="49"/>
      <c r="W40" s="49"/>
    </row>
    <row r="41" spans="3:23" ht="30" thickBot="1" x14ac:dyDescent="0.35">
      <c r="C41" s="12">
        <v>31</v>
      </c>
      <c r="J41" s="49"/>
      <c r="K41" s="49"/>
      <c r="L41" s="49"/>
      <c r="M41" s="49"/>
      <c r="N41" s="49"/>
      <c r="O41" s="49"/>
      <c r="P41" s="49"/>
      <c r="Q41" s="49"/>
      <c r="R41" s="49"/>
      <c r="S41" s="49"/>
      <c r="T41" s="49"/>
      <c r="U41" s="49"/>
      <c r="V41" s="49"/>
      <c r="W41" s="49"/>
    </row>
    <row r="42" spans="3:23" ht="30" thickBot="1" x14ac:dyDescent="0.35">
      <c r="C42" s="12">
        <v>45</v>
      </c>
      <c r="J42" s="49"/>
      <c r="K42" s="49"/>
      <c r="L42" s="49"/>
      <c r="M42" s="49"/>
      <c r="N42" s="49"/>
      <c r="O42" s="49"/>
      <c r="P42" s="49"/>
      <c r="Q42" s="49"/>
      <c r="R42" s="49"/>
      <c r="S42" s="49"/>
      <c r="T42" s="49"/>
      <c r="U42" s="49"/>
      <c r="V42" s="49"/>
      <c r="W42" s="49"/>
    </row>
    <row r="43" spans="3:23" ht="30" thickBot="1" x14ac:dyDescent="0.35">
      <c r="C43" s="20">
        <v>1</v>
      </c>
      <c r="J43" s="49"/>
      <c r="K43" s="49"/>
      <c r="L43" s="49"/>
      <c r="M43" s="49"/>
      <c r="N43" s="49"/>
      <c r="O43" s="49"/>
      <c r="P43" s="49"/>
      <c r="Q43" s="49"/>
      <c r="R43" s="49"/>
      <c r="S43" s="49"/>
      <c r="T43" s="49"/>
      <c r="U43" s="49"/>
      <c r="V43" s="49"/>
      <c r="W43" s="49"/>
    </row>
    <row r="44" spans="3:23" x14ac:dyDescent="0.3">
      <c r="J44" s="49"/>
      <c r="K44" s="49"/>
      <c r="L44" s="49"/>
      <c r="M44" s="49"/>
      <c r="N44" s="49"/>
      <c r="O44" s="49"/>
      <c r="P44" s="49"/>
      <c r="Q44" s="49"/>
      <c r="R44" s="49"/>
      <c r="S44" s="49"/>
      <c r="T44" s="49"/>
      <c r="U44" s="49"/>
      <c r="V44" s="49"/>
      <c r="W44" s="49"/>
    </row>
    <row r="45" spans="3:23" x14ac:dyDescent="0.3">
      <c r="J45" s="49"/>
      <c r="K45" s="49"/>
      <c r="L45" s="49"/>
      <c r="M45" s="49"/>
      <c r="N45" s="49"/>
      <c r="O45" s="49"/>
      <c r="P45" s="49"/>
      <c r="Q45" s="49"/>
      <c r="R45" s="49"/>
      <c r="S45" s="49"/>
      <c r="T45" s="49"/>
      <c r="U45" s="49"/>
      <c r="V45" s="49"/>
      <c r="W45" s="49"/>
    </row>
    <row r="48" spans="3:23" ht="15" customHeight="1" x14ac:dyDescent="0.3"/>
    <row r="49" ht="15" customHeight="1" x14ac:dyDescent="0.3"/>
    <row r="50" ht="15" customHeight="1" x14ac:dyDescent="0.3"/>
    <row r="53" ht="15" customHeight="1" x14ac:dyDescent="0.3"/>
    <row r="54" ht="15" customHeight="1" x14ac:dyDescent="0.3"/>
    <row r="55" ht="15" customHeight="1" x14ac:dyDescent="0.3"/>
  </sheetData>
  <mergeCells count="1">
    <mergeCell ref="G21:H21"/>
  </mergeCells>
  <pageMargins left="0.7" right="0.7"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9:U63"/>
  <sheetViews>
    <sheetView zoomScale="60" zoomScaleNormal="60" workbookViewId="0"/>
  </sheetViews>
  <sheetFormatPr defaultColWidth="9.109375" defaultRowHeight="14.4" x14ac:dyDescent="0.3"/>
  <cols>
    <col min="1" max="1" width="25.33203125" style="27" customWidth="1"/>
    <col min="2" max="2" width="7" style="27" customWidth="1"/>
    <col min="3" max="3" width="9.44140625" style="27" customWidth="1"/>
    <col min="4" max="4" width="12.6640625" style="27" customWidth="1"/>
    <col min="5" max="5" width="10.33203125" style="27" customWidth="1"/>
    <col min="6" max="6" width="22.109375" style="27" customWidth="1"/>
    <col min="7" max="7" width="21.33203125" style="27" customWidth="1"/>
    <col min="8" max="8" width="4.44140625" style="27" customWidth="1"/>
    <col min="9" max="9" width="21.77734375" style="27" customWidth="1"/>
    <col min="10" max="10" width="14.88671875" style="27" customWidth="1"/>
    <col min="11" max="11" width="17.88671875" style="27" customWidth="1"/>
    <col min="12" max="12" width="16.33203125" style="27" customWidth="1"/>
    <col min="13" max="13" width="20.109375" style="27" customWidth="1"/>
    <col min="14" max="14" width="22.5546875" style="27" customWidth="1"/>
    <col min="15" max="15" width="24.33203125" style="27" customWidth="1"/>
    <col min="16" max="16" width="21.6640625" style="27" customWidth="1"/>
    <col min="17" max="17" width="19.88671875" style="27" customWidth="1"/>
    <col min="18" max="16384" width="9.109375" style="27"/>
  </cols>
  <sheetData>
    <row r="9" spans="6:17" x14ac:dyDescent="0.3">
      <c r="F9" s="28">
        <v>79</v>
      </c>
    </row>
    <row r="12" spans="6:17" ht="14.4" customHeight="1" x14ac:dyDescent="0.3"/>
    <row r="13" spans="6:17" ht="14.4" customHeight="1" x14ac:dyDescent="0.3"/>
    <row r="14" spans="6:17" ht="14.4" customHeight="1" x14ac:dyDescent="0.3">
      <c r="N14" s="66" t="s">
        <v>32</v>
      </c>
      <c r="O14" s="60" t="s">
        <v>33</v>
      </c>
      <c r="P14" s="62" t="s">
        <v>5</v>
      </c>
      <c r="Q14" s="64" t="s">
        <v>29</v>
      </c>
    </row>
    <row r="15" spans="6:17" ht="57.75" customHeight="1" x14ac:dyDescent="0.3">
      <c r="N15" s="68"/>
      <c r="O15" s="61"/>
      <c r="P15" s="63"/>
      <c r="Q15" s="65"/>
    </row>
    <row r="16" spans="6:17" ht="24.75" customHeight="1" x14ac:dyDescent="0.3">
      <c r="N16" s="58">
        <f t="shared" ref="N16:N23" si="0">I26</f>
        <v>0.12</v>
      </c>
      <c r="O16" s="30">
        <f>N16</f>
        <v>0.12</v>
      </c>
      <c r="P16" s="31" t="s">
        <v>18</v>
      </c>
      <c r="Q16" s="32">
        <v>4</v>
      </c>
    </row>
    <row r="17" spans="1:17" ht="24.75" customHeight="1" x14ac:dyDescent="0.3">
      <c r="N17" s="58">
        <f t="shared" si="0"/>
        <v>0.1</v>
      </c>
      <c r="O17" s="30">
        <f>N17+O16</f>
        <v>0.22</v>
      </c>
      <c r="P17" s="33" t="s">
        <v>19</v>
      </c>
      <c r="Q17" s="32">
        <v>5</v>
      </c>
    </row>
    <row r="18" spans="1:17" ht="23.25" customHeight="1" x14ac:dyDescent="0.3">
      <c r="N18" s="58">
        <f t="shared" si="0"/>
        <v>0.18</v>
      </c>
      <c r="O18" s="30">
        <v>0.4</v>
      </c>
      <c r="P18" s="31" t="s">
        <v>20</v>
      </c>
      <c r="Q18" s="32">
        <v>6</v>
      </c>
    </row>
    <row r="19" spans="1:17" ht="21" customHeight="1" x14ac:dyDescent="0.3">
      <c r="B19" s="34"/>
      <c r="N19" s="58">
        <f t="shared" si="0"/>
        <v>0.24</v>
      </c>
      <c r="O19" s="35">
        <f>0.64</f>
        <v>0.64</v>
      </c>
      <c r="P19" s="33" t="s">
        <v>21</v>
      </c>
      <c r="Q19" s="32">
        <v>7</v>
      </c>
    </row>
    <row r="20" spans="1:17" ht="24.75" customHeight="1" x14ac:dyDescent="0.3">
      <c r="A20" s="36"/>
      <c r="B20" s="36"/>
      <c r="N20" s="58">
        <f t="shared" si="0"/>
        <v>0.16</v>
      </c>
      <c r="O20" s="30">
        <v>0.8</v>
      </c>
      <c r="P20" s="31" t="s">
        <v>22</v>
      </c>
      <c r="Q20" s="32">
        <v>8</v>
      </c>
    </row>
    <row r="21" spans="1:17" ht="24.75" customHeight="1" x14ac:dyDescent="0.3">
      <c r="A21" s="37"/>
      <c r="B21" s="37"/>
      <c r="F21" s="66" t="s">
        <v>29</v>
      </c>
      <c r="G21" s="66" t="s">
        <v>23</v>
      </c>
      <c r="I21" s="66" t="s">
        <v>32</v>
      </c>
      <c r="N21" s="58">
        <f t="shared" si="0"/>
        <v>0.14000000000000001</v>
      </c>
      <c r="O21" s="35">
        <v>0.94</v>
      </c>
      <c r="P21" s="31" t="s">
        <v>24</v>
      </c>
      <c r="Q21" s="32">
        <v>9</v>
      </c>
    </row>
    <row r="22" spans="1:17" ht="22.2" customHeight="1" x14ac:dyDescent="0.3">
      <c r="F22" s="67"/>
      <c r="G22" s="67"/>
      <c r="I22" s="67"/>
      <c r="N22" s="58">
        <f t="shared" si="0"/>
        <v>0.06</v>
      </c>
      <c r="O22" s="35">
        <v>1</v>
      </c>
      <c r="P22" s="33" t="s">
        <v>25</v>
      </c>
      <c r="Q22" s="32">
        <v>10</v>
      </c>
    </row>
    <row r="23" spans="1:17" ht="20.399999999999999" customHeight="1" x14ac:dyDescent="0.3">
      <c r="B23" s="38"/>
      <c r="F23" s="67"/>
      <c r="G23" s="67"/>
      <c r="I23" s="67"/>
      <c r="N23" s="57">
        <f t="shared" si="0"/>
        <v>1</v>
      </c>
    </row>
    <row r="24" spans="1:17" ht="26.25" customHeight="1" x14ac:dyDescent="0.3">
      <c r="B24" s="39"/>
      <c r="C24" s="40"/>
      <c r="F24" s="67"/>
      <c r="G24" s="67"/>
      <c r="I24" s="67"/>
    </row>
    <row r="25" spans="1:17" ht="26.25" customHeight="1" x14ac:dyDescent="0.5">
      <c r="B25" s="39"/>
      <c r="C25" s="40"/>
      <c r="D25" s="38"/>
      <c r="F25" s="68"/>
      <c r="G25" s="68"/>
      <c r="I25" s="68"/>
      <c r="J25" s="42"/>
    </row>
    <row r="26" spans="1:17" ht="45" customHeight="1" x14ac:dyDescent="0.3">
      <c r="B26" s="39"/>
      <c r="C26" s="40"/>
      <c r="D26" s="38"/>
      <c r="F26" s="32">
        <v>4</v>
      </c>
      <c r="G26" s="31">
        <v>6</v>
      </c>
      <c r="I26" s="58">
        <f>G26/$G$33</f>
        <v>0.12</v>
      </c>
      <c r="M26" s="44" t="s">
        <v>26</v>
      </c>
      <c r="N26" s="45" t="s">
        <v>27</v>
      </c>
      <c r="O26" s="45" t="s">
        <v>28</v>
      </c>
    </row>
    <row r="27" spans="1:17" ht="26.25" customHeight="1" x14ac:dyDescent="0.3">
      <c r="B27" s="39"/>
      <c r="C27" s="40"/>
      <c r="D27" s="38"/>
      <c r="F27" s="32">
        <v>5</v>
      </c>
      <c r="G27" s="31">
        <v>5</v>
      </c>
      <c r="I27" s="58">
        <f t="shared" ref="I27:I32" si="1">G27/$G$33</f>
        <v>0.1</v>
      </c>
      <c r="M27" s="31">
        <v>1</v>
      </c>
      <c r="N27" s="46">
        <v>11</v>
      </c>
      <c r="O27" s="31">
        <v>4</v>
      </c>
    </row>
    <row r="28" spans="1:17" ht="28.5" customHeight="1" x14ac:dyDescent="0.3">
      <c r="B28" s="39"/>
      <c r="C28" s="40"/>
      <c r="D28" s="38"/>
      <c r="F28" s="32">
        <v>6</v>
      </c>
      <c r="G28" s="31">
        <v>9</v>
      </c>
      <c r="I28" s="58">
        <f t="shared" si="1"/>
        <v>0.18</v>
      </c>
      <c r="M28" s="35">
        <v>2</v>
      </c>
      <c r="N28" s="47">
        <v>25</v>
      </c>
      <c r="O28" s="31">
        <v>6</v>
      </c>
    </row>
    <row r="29" spans="1:17" ht="26.25" customHeight="1" x14ac:dyDescent="0.3">
      <c r="B29" s="39"/>
      <c r="C29" s="40"/>
      <c r="D29" s="38"/>
      <c r="F29" s="32">
        <v>7</v>
      </c>
      <c r="G29" s="35">
        <v>12</v>
      </c>
      <c r="I29" s="58">
        <f t="shared" si="1"/>
        <v>0.24</v>
      </c>
      <c r="M29" s="31">
        <v>3</v>
      </c>
      <c r="N29" s="46">
        <v>4</v>
      </c>
      <c r="O29" s="31">
        <v>4</v>
      </c>
    </row>
    <row r="30" spans="1:17" ht="26.25" customHeight="1" x14ac:dyDescent="0.3">
      <c r="B30" s="39"/>
      <c r="C30" s="40"/>
      <c r="D30" s="38"/>
      <c r="F30" s="32">
        <v>8</v>
      </c>
      <c r="G30" s="35">
        <v>8</v>
      </c>
      <c r="I30" s="58">
        <f t="shared" si="1"/>
        <v>0.16</v>
      </c>
      <c r="M30" s="31">
        <v>4</v>
      </c>
      <c r="N30" s="46">
        <v>33</v>
      </c>
      <c r="O30" s="31">
        <v>6</v>
      </c>
    </row>
    <row r="31" spans="1:17" ht="26.25" customHeight="1" x14ac:dyDescent="0.3">
      <c r="F31" s="32">
        <v>9</v>
      </c>
      <c r="G31" s="35">
        <v>7</v>
      </c>
      <c r="I31" s="58">
        <f t="shared" si="1"/>
        <v>0.14000000000000001</v>
      </c>
      <c r="M31" s="31">
        <v>5</v>
      </c>
      <c r="N31" s="46">
        <v>24</v>
      </c>
      <c r="O31" s="31">
        <v>6</v>
      </c>
    </row>
    <row r="32" spans="1:17" ht="26.25" customHeight="1" x14ac:dyDescent="0.3">
      <c r="F32" s="32">
        <v>10</v>
      </c>
      <c r="G32" s="35">
        <v>3</v>
      </c>
      <c r="I32" s="58">
        <f t="shared" si="1"/>
        <v>0.06</v>
      </c>
      <c r="M32" s="31">
        <v>6</v>
      </c>
      <c r="N32" s="46">
        <v>60</v>
      </c>
      <c r="O32" s="31">
        <v>7</v>
      </c>
    </row>
    <row r="33" spans="7:15" ht="26.25" customHeight="1" x14ac:dyDescent="0.3">
      <c r="G33" s="56">
        <f>SUM(G26:G32)</f>
        <v>50</v>
      </c>
      <c r="I33" s="56">
        <f>SUM(I26:I32)</f>
        <v>1</v>
      </c>
      <c r="M33" s="35">
        <v>7</v>
      </c>
      <c r="N33" s="47">
        <v>20</v>
      </c>
      <c r="O33" s="31">
        <v>5</v>
      </c>
    </row>
    <row r="34" spans="7:15" ht="26.25" customHeight="1" x14ac:dyDescent="0.3">
      <c r="M34" s="31">
        <v>8</v>
      </c>
      <c r="N34" s="46">
        <v>35</v>
      </c>
      <c r="O34" s="31">
        <v>6</v>
      </c>
    </row>
    <row r="35" spans="7:15" ht="23.4" x14ac:dyDescent="0.3">
      <c r="M35" s="35">
        <v>9</v>
      </c>
      <c r="N35" s="47">
        <v>35</v>
      </c>
      <c r="O35" s="31">
        <v>6</v>
      </c>
    </row>
    <row r="36" spans="7:15" ht="23.4" x14ac:dyDescent="0.3">
      <c r="M36" s="54">
        <v>10</v>
      </c>
      <c r="N36" s="46">
        <v>52</v>
      </c>
      <c r="O36" s="31">
        <v>7</v>
      </c>
    </row>
    <row r="37" spans="7:15" ht="23.4" x14ac:dyDescent="0.3">
      <c r="M37" s="31">
        <v>11</v>
      </c>
      <c r="N37" s="46">
        <v>9</v>
      </c>
      <c r="O37" s="31">
        <v>4</v>
      </c>
    </row>
    <row r="38" spans="7:15" ht="23.4" x14ac:dyDescent="0.3">
      <c r="M38" s="54">
        <v>12</v>
      </c>
      <c r="N38" s="46">
        <v>49</v>
      </c>
      <c r="O38" s="31">
        <v>7</v>
      </c>
    </row>
    <row r="39" spans="7:15" ht="23.4" x14ac:dyDescent="0.3">
      <c r="M39" s="31">
        <v>13</v>
      </c>
      <c r="N39" s="46">
        <v>67</v>
      </c>
      <c r="O39" s="31">
        <v>8</v>
      </c>
    </row>
    <row r="40" spans="7:15" ht="23.4" x14ac:dyDescent="0.3">
      <c r="M40" s="35">
        <v>14</v>
      </c>
      <c r="N40" s="47">
        <v>98</v>
      </c>
      <c r="O40" s="48">
        <v>10</v>
      </c>
    </row>
    <row r="41" spans="7:15" ht="23.4" x14ac:dyDescent="0.3">
      <c r="M41" s="31">
        <v>15</v>
      </c>
      <c r="N41" s="46">
        <v>4</v>
      </c>
      <c r="O41" s="31">
        <v>4</v>
      </c>
    </row>
    <row r="42" spans="7:15" ht="23.4" x14ac:dyDescent="0.3">
      <c r="M42" s="35">
        <v>16</v>
      </c>
      <c r="N42" s="47">
        <v>97</v>
      </c>
      <c r="O42" s="48">
        <v>10</v>
      </c>
    </row>
    <row r="43" spans="7:15" ht="23.4" x14ac:dyDescent="0.3">
      <c r="M43" s="31">
        <v>17</v>
      </c>
      <c r="N43" s="46">
        <v>47</v>
      </c>
      <c r="O43" s="31">
        <v>7</v>
      </c>
    </row>
    <row r="44" spans="7:15" ht="23.4" x14ac:dyDescent="0.3">
      <c r="M44" s="31">
        <v>18</v>
      </c>
      <c r="N44" s="46">
        <v>75</v>
      </c>
      <c r="O44" s="31">
        <v>8</v>
      </c>
    </row>
    <row r="45" spans="7:15" ht="23.4" x14ac:dyDescent="0.3">
      <c r="M45" s="31">
        <v>19</v>
      </c>
      <c r="N45" s="46">
        <v>78</v>
      </c>
      <c r="O45" s="31">
        <v>8</v>
      </c>
    </row>
    <row r="46" spans="7:15" ht="23.4" x14ac:dyDescent="0.3">
      <c r="M46" s="31">
        <v>20</v>
      </c>
      <c r="N46" s="46">
        <v>45</v>
      </c>
      <c r="O46" s="31">
        <v>7</v>
      </c>
    </row>
    <row r="47" spans="7:15" x14ac:dyDescent="0.3">
      <c r="O47" s="69">
        <f>SUM(O27:O46)</f>
        <v>130</v>
      </c>
    </row>
    <row r="48" spans="7:15" x14ac:dyDescent="0.3">
      <c r="O48" s="70"/>
    </row>
    <row r="50" spans="20:21" x14ac:dyDescent="0.3">
      <c r="T50" s="59"/>
      <c r="U50" s="59"/>
    </row>
    <row r="51" spans="20:21" x14ac:dyDescent="0.3">
      <c r="T51" s="59"/>
      <c r="U51" s="59"/>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9">
    <mergeCell ref="T50:U51"/>
    <mergeCell ref="O14:O15"/>
    <mergeCell ref="P14:P15"/>
    <mergeCell ref="Q14:Q15"/>
    <mergeCell ref="F21:F25"/>
    <mergeCell ref="G21:G25"/>
    <mergeCell ref="O47:O48"/>
    <mergeCell ref="I21:I25"/>
    <mergeCell ref="N14:N15"/>
  </mergeCells>
  <pageMargins left="0.7" right="0.7" top="0.75" bottom="0.75" header="0.3" footer="0.3"/>
  <pageSetup scale="3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9:U63"/>
  <sheetViews>
    <sheetView zoomScale="50" zoomScaleNormal="50" workbookViewId="0"/>
  </sheetViews>
  <sheetFormatPr defaultColWidth="9.109375" defaultRowHeight="14.4" x14ac:dyDescent="0.3"/>
  <cols>
    <col min="1" max="1" width="25.33203125" style="27" customWidth="1"/>
    <col min="2" max="2" width="7" style="27" customWidth="1"/>
    <col min="3" max="3" width="9.44140625" style="27" customWidth="1"/>
    <col min="4" max="4" width="12.6640625" style="27" customWidth="1"/>
    <col min="5" max="5" width="10.33203125" style="27" customWidth="1"/>
    <col min="6" max="6" width="22.109375" style="27" customWidth="1"/>
    <col min="7" max="7" width="21.33203125" style="27" customWidth="1"/>
    <col min="8" max="8" width="22.6640625" style="27" customWidth="1"/>
    <col min="9" max="9" width="12.33203125" style="27" customWidth="1"/>
    <col min="10" max="10" width="14.88671875" style="27" customWidth="1"/>
    <col min="11" max="11" width="17.88671875" style="27" customWidth="1"/>
    <col min="12" max="12" width="16.33203125" style="27" customWidth="1"/>
    <col min="13" max="13" width="20.109375" style="27" customWidth="1"/>
    <col min="14" max="14" width="22.5546875" style="27" customWidth="1"/>
    <col min="15" max="15" width="24.33203125" style="27" customWidth="1"/>
    <col min="16" max="16" width="21.6640625" style="27" customWidth="1"/>
    <col min="17" max="17" width="19.88671875" style="27" customWidth="1"/>
    <col min="18" max="16384" width="9.109375" style="27"/>
  </cols>
  <sheetData>
    <row r="9" spans="6:15" x14ac:dyDescent="0.3">
      <c r="F9" s="28">
        <v>79</v>
      </c>
    </row>
    <row r="12" spans="6:15" ht="14.4" customHeight="1" x14ac:dyDescent="0.3">
      <c r="M12" s="85" t="s">
        <v>34</v>
      </c>
      <c r="N12" s="82" t="s">
        <v>31</v>
      </c>
      <c r="O12" s="62" t="s">
        <v>5</v>
      </c>
    </row>
    <row r="13" spans="6:15" ht="14.4" customHeight="1" x14ac:dyDescent="0.3">
      <c r="M13" s="86"/>
      <c r="N13" s="83"/>
      <c r="O13" s="88"/>
    </row>
    <row r="14" spans="6:15" ht="14.4" customHeight="1" x14ac:dyDescent="0.3">
      <c r="M14" s="86"/>
      <c r="N14" s="83"/>
      <c r="O14" s="88"/>
    </row>
    <row r="15" spans="6:15" ht="57.75" customHeight="1" x14ac:dyDescent="0.3">
      <c r="M15" s="87"/>
      <c r="N15" s="84"/>
      <c r="O15" s="63"/>
    </row>
    <row r="16" spans="6:15" ht="28.2" customHeight="1" x14ac:dyDescent="0.3">
      <c r="M16" s="31"/>
      <c r="N16" s="29"/>
      <c r="O16" s="30"/>
    </row>
    <row r="17" spans="1:15" ht="34.200000000000003" customHeight="1" x14ac:dyDescent="0.3">
      <c r="M17" s="31"/>
      <c r="N17" s="29"/>
      <c r="O17" s="30"/>
    </row>
    <row r="18" spans="1:15" ht="30" customHeight="1" x14ac:dyDescent="0.3">
      <c r="M18" s="31"/>
      <c r="N18" s="29"/>
      <c r="O18" s="30"/>
    </row>
    <row r="19" spans="1:15" ht="30.6" customHeight="1" x14ac:dyDescent="0.3">
      <c r="B19" s="34"/>
      <c r="M19" s="35"/>
      <c r="N19" s="29"/>
      <c r="O19" s="35"/>
    </row>
    <row r="20" spans="1:15" ht="34.200000000000003" customHeight="1" x14ac:dyDescent="0.3">
      <c r="A20" s="36"/>
      <c r="B20" s="36"/>
      <c r="M20" s="35"/>
      <c r="N20" s="29"/>
      <c r="O20" s="30"/>
    </row>
    <row r="21" spans="1:15" ht="31.8" customHeight="1" x14ac:dyDescent="0.3">
      <c r="A21" s="37"/>
      <c r="B21" s="37"/>
      <c r="F21" s="66" t="s">
        <v>29</v>
      </c>
      <c r="G21" s="66" t="s">
        <v>23</v>
      </c>
      <c r="M21" s="35"/>
      <c r="N21" s="29"/>
      <c r="O21" s="35"/>
    </row>
    <row r="22" spans="1:15" ht="33" customHeight="1" x14ac:dyDescent="0.3">
      <c r="F22" s="67"/>
      <c r="G22" s="67"/>
      <c r="M22" s="35"/>
      <c r="N22" s="29"/>
      <c r="O22" s="35"/>
    </row>
    <row r="23" spans="1:15" ht="20.399999999999999" customHeight="1" x14ac:dyDescent="0.3">
      <c r="B23" s="38"/>
      <c r="F23" s="67"/>
      <c r="G23" s="67"/>
      <c r="M23" s="80">
        <f>SUM(M16:M22)</f>
        <v>0</v>
      </c>
      <c r="N23" s="78">
        <f>SUM(N16:N22)</f>
        <v>0</v>
      </c>
    </row>
    <row r="24" spans="1:15" ht="26.25" customHeight="1" x14ac:dyDescent="0.3">
      <c r="B24" s="39"/>
      <c r="C24" s="40"/>
      <c r="F24" s="67"/>
      <c r="G24" s="67"/>
      <c r="M24" s="81"/>
      <c r="N24" s="79"/>
    </row>
    <row r="25" spans="1:15" ht="26.25" customHeight="1" x14ac:dyDescent="0.5">
      <c r="B25" s="39"/>
      <c r="C25" s="40"/>
      <c r="D25" s="38"/>
      <c r="F25" s="68"/>
      <c r="G25" s="68"/>
      <c r="I25" s="41"/>
      <c r="J25" s="42"/>
    </row>
    <row r="26" spans="1:15" ht="45" customHeight="1" x14ac:dyDescent="0.3">
      <c r="B26" s="39"/>
      <c r="C26" s="40"/>
      <c r="D26" s="38"/>
      <c r="F26" s="32">
        <v>4</v>
      </c>
      <c r="G26" s="31">
        <v>6</v>
      </c>
      <c r="I26" s="43">
        <f>H26*F26</f>
        <v>0</v>
      </c>
      <c r="M26" s="44" t="s">
        <v>26</v>
      </c>
      <c r="N26" s="45" t="s">
        <v>27</v>
      </c>
      <c r="O26" s="45" t="s">
        <v>28</v>
      </c>
    </row>
    <row r="27" spans="1:15" ht="26.25" customHeight="1" x14ac:dyDescent="0.3">
      <c r="B27" s="39"/>
      <c r="C27" s="40"/>
      <c r="D27" s="38"/>
      <c r="F27" s="32">
        <v>5</v>
      </c>
      <c r="G27" s="31">
        <v>5</v>
      </c>
      <c r="I27" s="43">
        <f t="shared" ref="I27:I32" si="0">H27*F27</f>
        <v>0</v>
      </c>
      <c r="M27" s="31">
        <v>1</v>
      </c>
      <c r="N27" s="46">
        <v>11</v>
      </c>
      <c r="O27" s="31"/>
    </row>
    <row r="28" spans="1:15" ht="28.5" customHeight="1" x14ac:dyDescent="0.3">
      <c r="B28" s="39"/>
      <c r="C28" s="40"/>
      <c r="D28" s="38"/>
      <c r="F28" s="32">
        <v>6</v>
      </c>
      <c r="G28" s="31">
        <v>9</v>
      </c>
      <c r="I28" s="43">
        <f t="shared" si="0"/>
        <v>0</v>
      </c>
      <c r="M28" s="35">
        <v>2</v>
      </c>
      <c r="N28" s="47">
        <v>25</v>
      </c>
      <c r="O28" s="31"/>
    </row>
    <row r="29" spans="1:15" ht="26.25" customHeight="1" x14ac:dyDescent="0.3">
      <c r="B29" s="39"/>
      <c r="C29" s="40"/>
      <c r="D29" s="38"/>
      <c r="F29" s="32">
        <v>7</v>
      </c>
      <c r="G29" s="35">
        <v>12</v>
      </c>
      <c r="I29" s="43">
        <f t="shared" si="0"/>
        <v>0</v>
      </c>
      <c r="M29" s="31">
        <v>3</v>
      </c>
      <c r="N29" s="46">
        <v>4</v>
      </c>
      <c r="O29" s="31"/>
    </row>
    <row r="30" spans="1:15" ht="26.25" customHeight="1" x14ac:dyDescent="0.3">
      <c r="B30" s="39"/>
      <c r="C30" s="40"/>
      <c r="D30" s="38"/>
      <c r="F30" s="32">
        <v>8</v>
      </c>
      <c r="G30" s="35">
        <v>8</v>
      </c>
      <c r="I30" s="43">
        <f t="shared" si="0"/>
        <v>0</v>
      </c>
      <c r="M30" s="31">
        <v>4</v>
      </c>
      <c r="N30" s="46">
        <v>33</v>
      </c>
      <c r="O30" s="31"/>
    </row>
    <row r="31" spans="1:15" ht="26.25" customHeight="1" x14ac:dyDescent="0.3">
      <c r="F31" s="32">
        <v>9</v>
      </c>
      <c r="G31" s="35">
        <v>7</v>
      </c>
      <c r="I31" s="43">
        <f t="shared" si="0"/>
        <v>0</v>
      </c>
      <c r="M31" s="31">
        <v>5</v>
      </c>
      <c r="N31" s="46">
        <v>24</v>
      </c>
      <c r="O31" s="31"/>
    </row>
    <row r="32" spans="1:15" ht="26.25" customHeight="1" x14ac:dyDescent="0.3">
      <c r="F32" s="32">
        <v>10</v>
      </c>
      <c r="G32" s="35">
        <v>3</v>
      </c>
      <c r="I32" s="43">
        <f t="shared" si="0"/>
        <v>0</v>
      </c>
      <c r="M32" s="31">
        <v>6</v>
      </c>
      <c r="N32" s="46">
        <v>60</v>
      </c>
      <c r="O32" s="31"/>
    </row>
    <row r="33" spans="9:15" ht="26.25" customHeight="1" x14ac:dyDescent="0.3">
      <c r="I33" s="43">
        <f>SUM(I26:I32)</f>
        <v>0</v>
      </c>
      <c r="M33" s="35">
        <v>7</v>
      </c>
      <c r="N33" s="47">
        <v>20</v>
      </c>
      <c r="O33" s="31"/>
    </row>
    <row r="34" spans="9:15" ht="26.25" customHeight="1" x14ac:dyDescent="0.3">
      <c r="M34" s="31">
        <v>8</v>
      </c>
      <c r="N34" s="46">
        <v>35</v>
      </c>
      <c r="O34" s="31"/>
    </row>
    <row r="35" spans="9:15" ht="23.4" x14ac:dyDescent="0.3">
      <c r="M35" s="35">
        <v>9</v>
      </c>
      <c r="N35" s="47">
        <v>35</v>
      </c>
      <c r="O35" s="31"/>
    </row>
    <row r="36" spans="9:15" ht="23.4" x14ac:dyDescent="0.3">
      <c r="M36" s="31">
        <v>10</v>
      </c>
      <c r="N36" s="46">
        <v>52</v>
      </c>
      <c r="O36" s="31"/>
    </row>
    <row r="37" spans="9:15" ht="23.4" x14ac:dyDescent="0.3">
      <c r="M37" s="31">
        <v>11</v>
      </c>
      <c r="N37" s="46">
        <v>9</v>
      </c>
      <c r="O37" s="31"/>
    </row>
    <row r="38" spans="9:15" ht="23.4" x14ac:dyDescent="0.3">
      <c r="M38" s="31">
        <v>12</v>
      </c>
      <c r="N38" s="46">
        <v>49</v>
      </c>
      <c r="O38" s="31"/>
    </row>
    <row r="39" spans="9:15" ht="23.4" x14ac:dyDescent="0.3">
      <c r="M39" s="31">
        <v>13</v>
      </c>
      <c r="N39" s="46">
        <v>67</v>
      </c>
      <c r="O39" s="31"/>
    </row>
    <row r="40" spans="9:15" ht="23.4" x14ac:dyDescent="0.3">
      <c r="M40" s="35">
        <v>14</v>
      </c>
      <c r="N40" s="47">
        <v>98</v>
      </c>
      <c r="O40" s="50"/>
    </row>
    <row r="41" spans="9:15" ht="23.4" x14ac:dyDescent="0.3">
      <c r="M41" s="31">
        <v>15</v>
      </c>
      <c r="N41" s="46">
        <v>4</v>
      </c>
      <c r="O41" s="31"/>
    </row>
    <row r="42" spans="9:15" ht="23.4" x14ac:dyDescent="0.3">
      <c r="M42" s="35">
        <v>16</v>
      </c>
      <c r="N42" s="47">
        <v>97</v>
      </c>
      <c r="O42" s="50"/>
    </row>
    <row r="43" spans="9:15" ht="23.4" x14ac:dyDescent="0.3">
      <c r="M43" s="31">
        <v>17</v>
      </c>
      <c r="N43" s="46">
        <v>47</v>
      </c>
      <c r="O43" s="31"/>
    </row>
    <row r="44" spans="9:15" ht="23.4" x14ac:dyDescent="0.3">
      <c r="M44" s="31">
        <v>18</v>
      </c>
      <c r="N44" s="46">
        <v>75</v>
      </c>
      <c r="O44" s="31"/>
    </row>
    <row r="45" spans="9:15" ht="23.4" x14ac:dyDescent="0.3">
      <c r="M45" s="31">
        <v>19</v>
      </c>
      <c r="N45" s="46">
        <v>78</v>
      </c>
      <c r="O45" s="31"/>
    </row>
    <row r="46" spans="9:15" ht="23.4" x14ac:dyDescent="0.3">
      <c r="M46" s="31">
        <v>20</v>
      </c>
      <c r="N46" s="46">
        <v>45</v>
      </c>
      <c r="O46" s="31"/>
    </row>
    <row r="47" spans="9:15" x14ac:dyDescent="0.3">
      <c r="O47" s="69">
        <f>SUM(O27:O46)</f>
        <v>0</v>
      </c>
    </row>
    <row r="48" spans="9:15" x14ac:dyDescent="0.3">
      <c r="O48" s="70"/>
    </row>
    <row r="50" spans="20:21" x14ac:dyDescent="0.3">
      <c r="T50" s="59"/>
      <c r="U50" s="59"/>
    </row>
    <row r="51" spans="20:21" x14ac:dyDescent="0.3">
      <c r="T51" s="59"/>
      <c r="U51" s="59"/>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9">
    <mergeCell ref="N12:N15"/>
    <mergeCell ref="M12:M15"/>
    <mergeCell ref="O12:O15"/>
    <mergeCell ref="F21:F25"/>
    <mergeCell ref="G21:G25"/>
    <mergeCell ref="N23:N24"/>
    <mergeCell ref="O47:O48"/>
    <mergeCell ref="T50:U51"/>
    <mergeCell ref="M23:M24"/>
  </mergeCells>
  <pageMargins left="0.7" right="0.7" top="0.75" bottom="0.75" header="0.3" footer="0.3"/>
  <pageSetup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FirstPage</vt:lpstr>
      <vt:lpstr>Simulation Content </vt:lpstr>
      <vt:lpstr>SP3 </vt:lpstr>
      <vt:lpstr>CSP3</vt:lpstr>
      <vt:lpstr>CSP1 </vt:lpstr>
      <vt:lpstr>SP1</vt:lpstr>
      <vt:lpstr>CSP2 </vt:lpstr>
      <vt:lpstr>SP2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2018-12-01T21:12:31Z</cp:lastPrinted>
  <dcterms:created xsi:type="dcterms:W3CDTF">2014-10-23T14:45:36Z</dcterms:created>
  <dcterms:modified xsi:type="dcterms:W3CDTF">2023-04-18T17:21:32Z</dcterms:modified>
</cp:coreProperties>
</file>