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0256665D-DD0D-48AB-9C48-52A8515ACEB3}" xr6:coauthVersionLast="45" xr6:coauthVersionMax="45" xr10:uidLastSave="{00000000-0000-0000-0000-000000000000}"/>
  <bookViews>
    <workbookView xWindow="-108" yWindow="-108" windowWidth="23256" windowHeight="12576" xr2:uid="{00000000-000D-0000-FFFF-FFFF00000000}"/>
  </bookViews>
  <sheets>
    <sheet name="FirstPage" sheetId="2" r:id="rId1"/>
    <sheet name="Content" sheetId="4" r:id="rId2"/>
    <sheet name="Problem 10 (2)" sheetId="49" state="hidden" r:id="rId3"/>
    <sheet name="Problem 9 (2)" sheetId="50" state="hidden" r:id="rId4"/>
    <sheet name="Problem 8 (2)" sheetId="51" state="hidden" r:id="rId5"/>
    <sheet name="Problem 1" sheetId="73" r:id="rId6"/>
    <sheet name="Problem 7 (2)" sheetId="52" state="hidden" r:id="rId7"/>
    <sheet name="Problem 6 (2)" sheetId="53" state="hidden" r:id="rId8"/>
    <sheet name="Problem 3 (3)" sheetId="76" r:id="rId9"/>
    <sheet name="Problem 3" sheetId="72" r:id="rId10"/>
    <sheet name="Problem 5 (2)" sheetId="54" state="hidden" r:id="rId11"/>
    <sheet name="Problem 41 " sheetId="42" r:id="rId12"/>
    <sheet name="Problem 4 (2)" sheetId="55" state="hidden" r:id="rId13"/>
    <sheet name="Problem 3 (2)" sheetId="56" state="hidden" r:id="rId14"/>
    <sheet name="Problem 2 (2)" sheetId="57" state="hidden" r:id="rId15"/>
    <sheet name="Problem 1 (2)" sheetId="58" state="hidden" r:id="rId16"/>
    <sheet name=" Problem 4 " sheetId="70" r:id="rId17"/>
    <sheet name=" Problem 2 s " sheetId="75" r:id="rId18"/>
    <sheet name="Check Problem 6" sheetId="5" r:id="rId19"/>
    <sheet name="FCIEA" sheetId="71" r:id="rId2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53" i="76" l="1"/>
  <c r="V53" i="76"/>
  <c r="Z53" i="76" s="1"/>
  <c r="X57" i="76" s="1"/>
  <c r="Z57" i="76" s="1"/>
  <c r="V37" i="76"/>
  <c r="X61" i="76" l="1"/>
  <c r="Z61" i="76" s="1"/>
  <c r="V45" i="76"/>
  <c r="Y37" i="76"/>
  <c r="K41" i="73" l="1"/>
  <c r="V59" i="72"/>
  <c r="X59" i="72"/>
  <c r="V37" i="72"/>
  <c r="V45" i="72"/>
  <c r="Y37" i="72"/>
  <c r="U99" i="75" l="1"/>
  <c r="O99" i="75"/>
  <c r="O95" i="75"/>
  <c r="O88" i="75"/>
  <c r="K122" i="73"/>
  <c r="M90" i="73"/>
  <c r="K46" i="73"/>
  <c r="U106" i="75" l="1"/>
  <c r="O106" i="75"/>
  <c r="V118" i="42" l="1"/>
  <c r="AC118" i="42"/>
  <c r="V99" i="42"/>
  <c r="M43" i="42"/>
  <c r="J43" i="42"/>
  <c r="R88" i="5"/>
  <c r="U99" i="5"/>
  <c r="O99" i="5"/>
  <c r="O88" i="5"/>
  <c r="P33" i="70" l="1"/>
  <c r="P45" i="70" s="1"/>
  <c r="P18" i="70"/>
  <c r="S45" i="70" s="1"/>
  <c r="V45" i="70" l="1"/>
  <c r="N22" i="56"/>
  <c r="N20" i="56"/>
  <c r="P27" i="58"/>
  <c r="P26" i="58"/>
  <c r="N24" i="56" l="1"/>
  <c r="Q26" i="50"/>
  <c r="P20" i="58" l="1"/>
  <c r="P21" i="58"/>
  <c r="P22" i="58"/>
  <c r="P23" i="58"/>
  <c r="P24" i="58"/>
  <c r="P25" i="58"/>
  <c r="P19" i="58"/>
  <c r="P18" i="58"/>
  <c r="Q18" i="58"/>
  <c r="Q19" i="58" s="1"/>
  <c r="Q20" i="58" s="1"/>
  <c r="Q21" i="58" s="1"/>
  <c r="Q22" i="58" s="1"/>
  <c r="Q23" i="58" s="1"/>
  <c r="Q24" i="58" s="1"/>
  <c r="Q25" i="58" s="1"/>
  <c r="Q26" i="58" s="1"/>
  <c r="Q27" i="58" s="1"/>
  <c r="R18" i="58" l="1"/>
  <c r="Q29" i="51"/>
  <c r="Q28" i="51"/>
  <c r="Q27" i="51"/>
  <c r="Q21" i="51"/>
  <c r="Q20" i="51"/>
  <c r="Q19" i="51"/>
  <c r="Q27" i="50"/>
  <c r="Q25" i="50"/>
  <c r="N15" i="49"/>
  <c r="R19" i="58" l="1"/>
  <c r="R20" i="58" s="1"/>
  <c r="R21" i="58" s="1"/>
  <c r="R22" i="58" s="1"/>
  <c r="R23" i="58" s="1"/>
  <c r="R24" i="58" s="1"/>
  <c r="R25" i="58" s="1"/>
  <c r="R26" i="58" s="1"/>
  <c r="R27" i="58" s="1"/>
</calcChain>
</file>

<file path=xl/sharedStrings.xml><?xml version="1.0" encoding="utf-8"?>
<sst xmlns="http://schemas.openxmlformats.org/spreadsheetml/2006/main" count="125" uniqueCount="48">
  <si>
    <t>Frequency</t>
  </si>
  <si>
    <t>Relative Frequency</t>
  </si>
  <si>
    <t>Cumulative Frequency</t>
  </si>
  <si>
    <t>Alternatives</t>
  </si>
  <si>
    <t>Large Plant</t>
  </si>
  <si>
    <t>Small Plant</t>
  </si>
  <si>
    <t>Low</t>
  </si>
  <si>
    <t>High</t>
  </si>
  <si>
    <t>Possible Future Demand</t>
  </si>
  <si>
    <t>Cumulative Relative Frequency</t>
  </si>
  <si>
    <t>Probability</t>
  </si>
  <si>
    <t>Medium Plant</t>
  </si>
  <si>
    <t>Small Store</t>
  </si>
  <si>
    <t>Medium Store</t>
  </si>
  <si>
    <t>Large Store</t>
  </si>
  <si>
    <t>Week</t>
  </si>
  <si>
    <t>Column1</t>
  </si>
  <si>
    <t>Mean</t>
  </si>
  <si>
    <t>Standard Error</t>
  </si>
  <si>
    <t>Median</t>
  </si>
  <si>
    <t>Mode</t>
  </si>
  <si>
    <t>Standard Deviation</t>
  </si>
  <si>
    <t>Sample Variance</t>
  </si>
  <si>
    <t>Kurtosis</t>
  </si>
  <si>
    <t>Skewness</t>
  </si>
  <si>
    <t>Range</t>
  </si>
  <si>
    <t>Minimum</t>
  </si>
  <si>
    <t>Maximum</t>
  </si>
  <si>
    <t>Sum</t>
  </si>
  <si>
    <t>Count</t>
  </si>
  <si>
    <t>Intercept = 0</t>
  </si>
  <si>
    <t>Givens</t>
  </si>
  <si>
    <t>Fixed Costs</t>
  </si>
  <si>
    <t>Variable Cost per Unit</t>
  </si>
  <si>
    <t>Selling Price per Unit</t>
  </si>
  <si>
    <t>Model</t>
  </si>
  <si>
    <t>Production Volume</t>
  </si>
  <si>
    <t>Total Cost</t>
  </si>
  <si>
    <t>Total Revenue</t>
  </si>
  <si>
    <t>Total Profit (loss)</t>
  </si>
  <si>
    <t>-</t>
  </si>
  <si>
    <t>=</t>
  </si>
  <si>
    <t>z(0.95) =</t>
  </si>
  <si>
    <t>+</t>
  </si>
  <si>
    <t>t=</t>
  </si>
  <si>
    <t>St. Dev.</t>
  </si>
  <si>
    <t>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</si>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</sst>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0.0_);[Red]\(#,##0.0\)"/>
    <numFmt numFmtId="165" formatCode="&quot;$&quot;#,##0.0_);[Red]\(&quot;$&quot;#,##0.0\)"/>
    <numFmt numFmtId="166" formatCode="&quot;$&quot;#,##0.00"/>
    <numFmt numFmtId="167" formatCode="0.0"/>
    <numFmt numFmtId="168" formatCode="0.0000"/>
  </numFmts>
  <fonts count="51" x14ac:knownFonts="1">
    <font>
      <sz val="11"/>
      <color theme="1"/>
      <name val="Calibri"/>
      <family val="2"/>
      <scheme val="minor"/>
    </font>
    <font>
      <sz val="24"/>
      <color theme="1"/>
      <name val="Calibri"/>
      <family val="2"/>
      <scheme val="minor"/>
    </font>
    <font>
      <sz val="18"/>
      <color theme="1"/>
      <name val="Calibri"/>
      <family val="2"/>
      <scheme val="minor"/>
    </font>
    <font>
      <sz val="16"/>
      <color theme="1"/>
      <name val="Calibri"/>
      <family val="2"/>
      <scheme val="minor"/>
    </font>
    <font>
      <sz val="20"/>
      <color theme="1"/>
      <name val="Calibri"/>
      <family val="2"/>
      <scheme val="minor"/>
    </font>
    <font>
      <sz val="18"/>
      <color rgb="FFFFC000"/>
      <name val="Calibri"/>
      <family val="2"/>
      <scheme val="minor"/>
    </font>
    <font>
      <b/>
      <sz val="18"/>
      <color rgb="FFFFC000"/>
      <name val="Calibri"/>
      <family val="2"/>
      <scheme val="minor"/>
    </font>
    <font>
      <i/>
      <sz val="11"/>
      <color theme="1"/>
      <name val="Calibri"/>
      <family val="2"/>
      <scheme val="minor"/>
    </font>
    <font>
      <sz val="22"/>
      <color theme="1"/>
      <name val="Calibri"/>
      <family val="2"/>
      <scheme val="minor"/>
    </font>
    <font>
      <sz val="22"/>
      <color rgb="FFFFFF00"/>
      <name val="Calibri"/>
      <family val="2"/>
      <scheme val="minor"/>
    </font>
    <font>
      <b/>
      <sz val="18"/>
      <color rgb="FFFFFF00"/>
      <name val="Calibri"/>
      <family val="2"/>
      <scheme val="minor"/>
    </font>
    <font>
      <sz val="14"/>
      <color theme="1"/>
      <name val="Calibri"/>
      <family val="2"/>
      <scheme val="minor"/>
    </font>
    <font>
      <b/>
      <sz val="14"/>
      <color rgb="FFFFFF00"/>
      <name val="Calibri"/>
      <family val="2"/>
      <scheme val="minor"/>
    </font>
    <font>
      <sz val="16"/>
      <color rgb="FFFFFF00"/>
      <name val="Calibri"/>
      <family val="2"/>
      <scheme val="minor"/>
    </font>
    <font>
      <sz val="16"/>
      <color rgb="FFC00000"/>
      <name val="Calibri"/>
      <family val="2"/>
      <scheme val="minor"/>
    </font>
    <font>
      <b/>
      <sz val="22"/>
      <color theme="1"/>
      <name val="FrankRuehl"/>
      <family val="2"/>
      <charset val="177"/>
    </font>
    <font>
      <sz val="22"/>
      <color theme="1"/>
      <name val="FrankRuehl"/>
      <family val="2"/>
      <charset val="177"/>
    </font>
    <font>
      <b/>
      <sz val="22"/>
      <color rgb="FFFFC000"/>
      <name val="FrankRuehl"/>
      <family val="2"/>
      <charset val="177"/>
    </font>
    <font>
      <sz val="11"/>
      <color rgb="FFFF0000"/>
      <name val="Calibri"/>
      <family val="2"/>
      <scheme val="minor"/>
    </font>
    <font>
      <b/>
      <sz val="11"/>
      <color theme="1"/>
      <name val="Calibri"/>
      <family val="2"/>
      <scheme val="minor"/>
    </font>
    <font>
      <sz val="11"/>
      <color theme="2" tint="-9.9978637043366805E-2"/>
      <name val="Calibri"/>
      <family val="2"/>
      <scheme val="minor"/>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b/>
      <sz val="20"/>
      <color theme="2" tint="-9.9978637043366805E-2"/>
      <name val="Calibri"/>
      <family val="2"/>
    </font>
    <font>
      <sz val="11"/>
      <color theme="2"/>
      <name val="Calibri"/>
      <family val="2"/>
      <scheme val="minor"/>
    </font>
    <font>
      <sz val="18"/>
      <color rgb="FF000000"/>
      <name val="Lucida Bright"/>
      <family val="1"/>
    </font>
    <font>
      <b/>
      <sz val="22"/>
      <color rgb="FFC00000"/>
      <name val="Lucida Bright"/>
      <family val="1"/>
    </font>
    <font>
      <b/>
      <sz val="22"/>
      <color rgb="FFFFFF00"/>
      <name val="Lucida Bright"/>
      <family val="1"/>
    </font>
    <font>
      <sz val="48"/>
      <color theme="1"/>
      <name val="Lucida Bright"/>
      <family val="1"/>
    </font>
    <font>
      <sz val="28"/>
      <color theme="1"/>
      <name val="Lucida Bright"/>
      <family val="1"/>
    </font>
    <font>
      <sz val="11"/>
      <color rgb="FFFFFF00"/>
      <name val="Calibri"/>
      <family val="2"/>
      <scheme val="minor"/>
    </font>
    <font>
      <sz val="24"/>
      <color theme="1"/>
      <name val="Lucida Bright"/>
      <family val="1"/>
    </font>
    <font>
      <sz val="20"/>
      <color theme="1"/>
      <name val="Lucida Bright"/>
      <family val="1"/>
    </font>
    <font>
      <sz val="22"/>
      <color theme="1"/>
      <name val="Lucida Bright"/>
      <family val="1"/>
    </font>
    <font>
      <sz val="18"/>
      <color theme="1"/>
      <name val="Lucida Bright"/>
      <family val="1"/>
    </font>
    <font>
      <sz val="20"/>
      <color rgb="FF8E0000"/>
      <name val="Lucida Bright"/>
      <family val="1"/>
    </font>
    <font>
      <b/>
      <sz val="20"/>
      <color rgb="FF8E0000"/>
      <name val="Lucida Bright"/>
      <family val="1"/>
    </font>
    <font>
      <i/>
      <sz val="28"/>
      <color theme="1"/>
      <name val="Calibri"/>
      <family val="2"/>
      <scheme val="minor"/>
    </font>
    <font>
      <b/>
      <sz val="22"/>
      <color rgb="FFFFFF00"/>
      <name val="Calibri"/>
      <family val="2"/>
      <scheme val="minor"/>
    </font>
    <font>
      <b/>
      <sz val="22"/>
      <color rgb="FFFF0000"/>
      <name val="Lucida Bright"/>
      <family val="1"/>
    </font>
    <font>
      <b/>
      <sz val="20"/>
      <color rgb="FFFFFF00"/>
      <name val="Lucida Bright"/>
      <family val="1"/>
    </font>
    <font>
      <sz val="26"/>
      <color theme="1"/>
      <name val="Lucida Bright"/>
      <family val="1"/>
    </font>
    <font>
      <b/>
      <sz val="20"/>
      <color rgb="FFC00000"/>
      <name val="Lucida Bright"/>
      <family val="1"/>
    </font>
    <font>
      <sz val="20"/>
      <color rgb="FFC00000"/>
      <name val="Lucida Bright"/>
      <family val="1"/>
    </font>
    <font>
      <sz val="24"/>
      <color rgb="FFC00000"/>
      <name val="Calibri"/>
      <family val="2"/>
      <scheme val="minor"/>
    </font>
    <font>
      <b/>
      <sz val="24"/>
      <color theme="1"/>
      <name val="Lucida Bright"/>
      <family val="1"/>
    </font>
    <font>
      <b/>
      <sz val="36"/>
      <color rgb="FFFF0000"/>
      <name val="Lucida Bright"/>
      <family val="1"/>
    </font>
    <font>
      <b/>
      <sz val="28"/>
      <color rgb="FFFFFF00"/>
      <name val="Lucida Bright"/>
      <family val="1"/>
    </font>
    <font>
      <b/>
      <sz val="24"/>
      <color rgb="FFFF0000"/>
      <name val="Calibri"/>
      <family val="2"/>
      <scheme val="minor"/>
    </font>
    <font>
      <b/>
      <sz val="22"/>
      <color rgb="FFFF0000"/>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
      <patternFill patternType="solid">
        <fgColor rgb="FF8E0000"/>
        <bgColor indexed="64"/>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right/>
      <top style="medium">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64"/>
      </bottom>
      <diagonal/>
    </border>
  </borders>
  <cellStyleXfs count="1">
    <xf numFmtId="0" fontId="0" fillId="0" borderId="0"/>
  </cellStyleXfs>
  <cellXfs count="181">
    <xf numFmtId="0" fontId="0" fillId="0" borderId="0" xfId="0"/>
    <xf numFmtId="0" fontId="0" fillId="2" borderId="0" xfId="0" applyFill="1"/>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 fillId="2" borderId="0" xfId="0" applyFont="1" applyFill="1"/>
    <xf numFmtId="0" fontId="2" fillId="2" borderId="5" xfId="0" applyFont="1" applyFill="1" applyBorder="1" applyAlignment="1">
      <alignment horizontal="center" vertical="center"/>
    </xf>
    <xf numFmtId="6" fontId="2" fillId="2" borderId="5"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4" fillId="2" borderId="0" xfId="0" applyFont="1" applyFill="1"/>
    <xf numFmtId="0" fontId="2" fillId="6"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5" fillId="5" borderId="5" xfId="0" applyFont="1" applyFill="1" applyBorder="1" applyAlignment="1">
      <alignment horizontal="center" vertical="center"/>
    </xf>
    <xf numFmtId="164" fontId="6" fillId="3" borderId="5" xfId="0" applyNumberFormat="1" applyFont="1" applyFill="1" applyBorder="1" applyAlignment="1">
      <alignment horizontal="center" vertical="center"/>
    </xf>
    <xf numFmtId="1" fontId="4" fillId="0" borderId="1" xfId="0" applyNumberFormat="1" applyFont="1" applyBorder="1" applyAlignment="1">
      <alignment horizontal="center" vertical="top" wrapText="1"/>
    </xf>
    <xf numFmtId="1" fontId="4" fillId="0" borderId="2" xfId="0" applyNumberFormat="1" applyFont="1" applyBorder="1" applyAlignment="1">
      <alignment horizontal="center" vertical="top" wrapText="1"/>
    </xf>
    <xf numFmtId="0" fontId="7" fillId="0" borderId="1" xfId="0" applyFont="1" applyBorder="1" applyAlignment="1">
      <alignment horizontal="centerContinuous"/>
    </xf>
    <xf numFmtId="0" fontId="0" fillId="0" borderId="1" xfId="0" applyBorder="1"/>
    <xf numFmtId="1" fontId="3" fillId="0" borderId="4"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2" borderId="0" xfId="0" applyFont="1" applyFill="1"/>
    <xf numFmtId="40" fontId="2" fillId="8" borderId="5" xfId="0" applyNumberFormat="1" applyFont="1" applyFill="1" applyBorder="1" applyAlignment="1">
      <alignment horizontal="center" vertical="center"/>
    </xf>
    <xf numFmtId="8" fontId="0" fillId="2" borderId="5" xfId="0" applyNumberFormat="1" applyFill="1" applyBorder="1"/>
    <xf numFmtId="8" fontId="11" fillId="2" borderId="5" xfId="0" applyNumberFormat="1" applyFont="1" applyFill="1" applyBorder="1"/>
    <xf numFmtId="8" fontId="12" fillId="9" borderId="5" xfId="0" applyNumberFormat="1" applyFont="1" applyFill="1" applyBorder="1" applyAlignment="1">
      <alignment horizontal="center" vertical="center"/>
    </xf>
    <xf numFmtId="8" fontId="13" fillId="9" borderId="5" xfId="0" applyNumberFormat="1" applyFont="1" applyFill="1" applyBorder="1" applyAlignment="1">
      <alignment horizontal="center" vertical="center"/>
    </xf>
    <xf numFmtId="8" fontId="13" fillId="7" borderId="5" xfId="0" applyNumberFormat="1" applyFont="1" applyFill="1" applyBorder="1"/>
    <xf numFmtId="165" fontId="14" fillId="10" borderId="5" xfId="0" applyNumberFormat="1" applyFont="1" applyFill="1" applyBorder="1"/>
    <xf numFmtId="8" fontId="14" fillId="10" borderId="5" xfId="0" applyNumberFormat="1" applyFont="1" applyFill="1" applyBorder="1"/>
    <xf numFmtId="0" fontId="3" fillId="2" borderId="0" xfId="0" applyFont="1" applyFill="1" applyAlignment="1">
      <alignment horizontal="left"/>
    </xf>
    <xf numFmtId="0" fontId="3" fillId="2" borderId="0" xfId="0" applyFont="1" applyFill="1"/>
    <xf numFmtId="0" fontId="15" fillId="2" borderId="0" xfId="0" applyFont="1" applyFill="1"/>
    <xf numFmtId="0" fontId="16" fillId="2" borderId="0" xfId="0" applyFont="1" applyFill="1"/>
    <xf numFmtId="0" fontId="16" fillId="2" borderId="5" xfId="0" applyFont="1" applyFill="1" applyBorder="1"/>
    <xf numFmtId="6" fontId="16" fillId="2" borderId="5"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5" fillId="8" borderId="5" xfId="0" applyFont="1" applyFill="1" applyBorder="1" applyAlignment="1">
      <alignment horizontal="center"/>
    </xf>
    <xf numFmtId="3" fontId="17" fillId="7" borderId="5" xfId="0" applyNumberFormat="1" applyFont="1" applyFill="1" applyBorder="1" applyAlignment="1">
      <alignment horizontal="center" vertical="center"/>
    </xf>
    <xf numFmtId="6" fontId="16" fillId="10" borderId="5" xfId="0" applyNumberFormat="1" applyFont="1" applyFill="1" applyBorder="1" applyAlignment="1">
      <alignment horizontal="center" vertical="center"/>
    </xf>
    <xf numFmtId="0" fontId="20" fillId="2" borderId="0" xfId="0" applyFont="1" applyFill="1"/>
    <xf numFmtId="3" fontId="21" fillId="2" borderId="0" xfId="0" applyNumberFormat="1" applyFont="1" applyFill="1" applyAlignment="1">
      <alignment vertical="center"/>
    </xf>
    <xf numFmtId="166" fontId="22" fillId="2" borderId="0" xfId="0" applyNumberFormat="1" applyFont="1" applyFill="1" applyAlignment="1">
      <alignment vertical="center"/>
    </xf>
    <xf numFmtId="166" fontId="22" fillId="2" borderId="0" xfId="0" applyNumberFormat="1" applyFont="1" applyFill="1" applyAlignment="1">
      <alignment horizontal="center" vertical="center"/>
    </xf>
    <xf numFmtId="0" fontId="23" fillId="2" borderId="0" xfId="0" applyFont="1" applyFill="1"/>
    <xf numFmtId="0" fontId="25" fillId="2" borderId="0" xfId="0" applyFont="1" applyFill="1"/>
    <xf numFmtId="0" fontId="20" fillId="2" borderId="0" xfId="0" applyFont="1" applyFill="1" applyAlignment="1">
      <alignment horizontal="center" vertical="center"/>
    </xf>
    <xf numFmtId="0" fontId="25" fillId="2" borderId="0" xfId="0" applyFont="1" applyFill="1" applyAlignment="1">
      <alignment horizontal="center" vertical="center"/>
    </xf>
    <xf numFmtId="0" fontId="18" fillId="2" borderId="0" xfId="0" applyFont="1" applyFill="1"/>
    <xf numFmtId="0" fontId="0" fillId="2" borderId="0" xfId="0" applyFill="1" applyAlignment="1">
      <alignment vertical="top" wrapText="1"/>
    </xf>
    <xf numFmtId="0" fontId="19"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vertical="top" wrapText="1"/>
    </xf>
    <xf numFmtId="6" fontId="26" fillId="0" borderId="5" xfId="0" applyNumberFormat="1" applyFont="1" applyBorder="1"/>
    <xf numFmtId="0" fontId="0" fillId="2" borderId="0" xfId="0" applyFill="1" applyAlignment="1">
      <alignment horizontal="center"/>
    </xf>
    <xf numFmtId="167" fontId="33" fillId="2" borderId="5" xfId="0" applyNumberFormat="1" applyFont="1" applyFill="1" applyBorder="1"/>
    <xf numFmtId="0" fontId="33" fillId="2" borderId="0" xfId="0" applyFont="1" applyFill="1" applyAlignment="1">
      <alignment vertical="center"/>
    </xf>
    <xf numFmtId="2" fontId="0" fillId="2" borderId="0" xfId="0" applyNumberFormat="1" applyFill="1"/>
    <xf numFmtId="2" fontId="33" fillId="2" borderId="0" xfId="0" applyNumberFormat="1" applyFont="1" applyFill="1" applyAlignment="1">
      <alignment horizontal="center" vertical="center"/>
    </xf>
    <xf numFmtId="0" fontId="0" fillId="2" borderId="0" xfId="0" applyFill="1" applyAlignment="1">
      <alignment horizontal="center"/>
    </xf>
    <xf numFmtId="0" fontId="0" fillId="12" borderId="0" xfId="0" applyFill="1" applyAlignment="1"/>
    <xf numFmtId="167" fontId="35" fillId="0" borderId="5" xfId="0" applyNumberFormat="1" applyFont="1" applyBorder="1" applyAlignment="1">
      <alignment horizontal="center" vertical="center"/>
    </xf>
    <xf numFmtId="0" fontId="38" fillId="0" borderId="17" xfId="0" applyFont="1" applyFill="1" applyBorder="1" applyAlignment="1">
      <alignment horizontal="centerContinuous"/>
    </xf>
    <xf numFmtId="0" fontId="8" fillId="0" borderId="0" xfId="0" applyFont="1" applyFill="1" applyBorder="1" applyAlignment="1"/>
    <xf numFmtId="167" fontId="35" fillId="12" borderId="5" xfId="0" applyNumberFormat="1" applyFont="1" applyFill="1" applyBorder="1" applyAlignment="1">
      <alignment horizontal="center" vertical="center"/>
    </xf>
    <xf numFmtId="2" fontId="34" fillId="2" borderId="0" xfId="0" applyNumberFormat="1" applyFont="1" applyFill="1" applyAlignment="1">
      <alignment horizontal="center" vertical="center"/>
    </xf>
    <xf numFmtId="0" fontId="36" fillId="2" borderId="0" xfId="0" applyFont="1" applyFill="1" applyAlignment="1">
      <alignment horizontal="center" vertical="center"/>
    </xf>
    <xf numFmtId="0" fontId="36" fillId="2" borderId="0" xfId="0" applyFont="1" applyFill="1" applyAlignment="1">
      <alignment vertical="center"/>
    </xf>
    <xf numFmtId="2" fontId="28" fillId="2" borderId="0" xfId="0" applyNumberFormat="1" applyFont="1" applyFill="1" applyAlignment="1">
      <alignment horizontal="center" vertical="center"/>
    </xf>
    <xf numFmtId="167" fontId="35" fillId="2" borderId="0" xfId="0" applyNumberFormat="1" applyFont="1" applyFill="1" applyBorder="1" applyAlignment="1">
      <alignment horizontal="center" vertical="center"/>
    </xf>
    <xf numFmtId="2" fontId="33" fillId="2" borderId="0" xfId="0" applyNumberFormat="1" applyFont="1" applyFill="1" applyBorder="1"/>
    <xf numFmtId="167" fontId="33" fillId="2" borderId="0" xfId="0" applyNumberFormat="1" applyFont="1" applyFill="1" applyBorder="1"/>
    <xf numFmtId="0" fontId="0" fillId="2" borderId="0" xfId="0" applyFill="1" applyBorder="1"/>
    <xf numFmtId="166" fontId="33" fillId="2" borderId="5" xfId="0" applyNumberFormat="1" applyFont="1" applyFill="1" applyBorder="1" applyAlignment="1">
      <alignment horizontal="center" vertical="center"/>
    </xf>
    <xf numFmtId="0" fontId="0" fillId="0" borderId="0" xfId="0" applyFill="1" applyBorder="1" applyAlignment="1"/>
    <xf numFmtId="0" fontId="0" fillId="0" borderId="20" xfId="0" applyFill="1" applyBorder="1" applyAlignment="1"/>
    <xf numFmtId="0" fontId="7" fillId="0" borderId="17" xfId="0" applyFont="1" applyFill="1" applyBorder="1" applyAlignment="1">
      <alignment horizontal="centerContinuous"/>
    </xf>
    <xf numFmtId="0" fontId="4" fillId="0" borderId="0" xfId="0" applyFont="1" applyFill="1" applyBorder="1" applyAlignment="1">
      <alignment horizontal="center" vertical="center"/>
    </xf>
    <xf numFmtId="168" fontId="41" fillId="7" borderId="5" xfId="0" applyNumberFormat="1" applyFont="1" applyFill="1" applyBorder="1" applyAlignment="1">
      <alignment horizontal="center" vertical="center"/>
    </xf>
    <xf numFmtId="0" fontId="8" fillId="6" borderId="5" xfId="0" applyFont="1" applyFill="1" applyBorder="1" applyAlignment="1">
      <alignment horizontal="center" vertical="center"/>
    </xf>
    <xf numFmtId="168" fontId="39" fillId="7" borderId="0" xfId="0" applyNumberFormat="1" applyFont="1" applyFill="1" applyBorder="1" applyAlignment="1">
      <alignment horizontal="center" vertical="center"/>
    </xf>
    <xf numFmtId="0" fontId="41" fillId="7" borderId="5" xfId="0" applyFont="1" applyFill="1" applyBorder="1" applyAlignment="1">
      <alignment horizontal="center" vertical="center"/>
    </xf>
    <xf numFmtId="168" fontId="49" fillId="0" borderId="0" xfId="0" applyNumberFormat="1" applyFont="1" applyFill="1" applyBorder="1" applyAlignment="1"/>
    <xf numFmtId="0" fontId="50" fillId="0" borderId="0" xfId="0" applyFont="1" applyFill="1" applyBorder="1" applyAlignment="1"/>
    <xf numFmtId="168" fontId="0" fillId="0" borderId="0" xfId="0" applyNumberFormat="1" applyFont="1" applyFill="1" applyBorder="1" applyAlignment="1"/>
    <xf numFmtId="0" fontId="1" fillId="2" borderId="0" xfId="0" applyFont="1" applyFill="1" applyAlignment="1">
      <alignment horizontal="center" vertical="center"/>
    </xf>
    <xf numFmtId="2" fontId="10" fillId="7" borderId="9" xfId="0" applyNumberFormat="1" applyFont="1" applyFill="1" applyBorder="1" applyAlignment="1">
      <alignment horizontal="center" vertical="center"/>
    </xf>
    <xf numFmtId="2" fontId="10" fillId="7" borderId="10" xfId="0" applyNumberFormat="1" applyFont="1" applyFill="1" applyBorder="1" applyAlignment="1">
      <alignment horizontal="center" vertical="center"/>
    </xf>
    <xf numFmtId="2" fontId="10" fillId="7" borderId="11" xfId="0" applyNumberFormat="1" applyFont="1" applyFill="1" applyBorder="1" applyAlignment="1">
      <alignment horizontal="center" vertical="center"/>
    </xf>
    <xf numFmtId="2" fontId="10" fillId="7" borderId="8" xfId="0" applyNumberFormat="1"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1" fontId="37" fillId="8" borderId="18" xfId="0" applyNumberFormat="1" applyFont="1" applyFill="1" applyBorder="1" applyAlignment="1">
      <alignment horizontal="center" vertical="center"/>
    </xf>
    <xf numFmtId="1" fontId="37" fillId="8" borderId="14" xfId="0" applyNumberFormat="1" applyFont="1" applyFill="1" applyBorder="1" applyAlignment="1">
      <alignment horizontal="center" vertical="center"/>
    </xf>
    <xf numFmtId="1" fontId="37" fillId="8" borderId="19" xfId="0" applyNumberFormat="1" applyFont="1" applyFill="1" applyBorder="1" applyAlignment="1">
      <alignment horizontal="center" vertical="center"/>
    </xf>
    <xf numFmtId="0" fontId="46" fillId="8" borderId="9" xfId="0" applyFont="1" applyFill="1" applyBorder="1" applyAlignment="1">
      <alignment horizontal="center" vertical="center"/>
    </xf>
    <xf numFmtId="0" fontId="46" fillId="8" borderId="10" xfId="0" applyFont="1" applyFill="1" applyBorder="1" applyAlignment="1">
      <alignment horizontal="center" vertical="center"/>
    </xf>
    <xf numFmtId="0" fontId="46" fillId="8" borderId="12" xfId="0" applyFont="1" applyFill="1" applyBorder="1" applyAlignment="1">
      <alignment horizontal="center" vertical="center"/>
    </xf>
    <xf numFmtId="0" fontId="46" fillId="8" borderId="13" xfId="0" applyFont="1" applyFill="1" applyBorder="1" applyAlignment="1">
      <alignment horizontal="center" vertical="center"/>
    </xf>
    <xf numFmtId="0" fontId="46" fillId="8" borderId="11" xfId="0" applyFont="1" applyFill="1" applyBorder="1" applyAlignment="1">
      <alignment horizontal="center" vertical="center"/>
    </xf>
    <xf numFmtId="0" fontId="46" fillId="8" borderId="8" xfId="0" applyFont="1" applyFill="1" applyBorder="1" applyAlignment="1">
      <alignment horizontal="center" vertical="center"/>
    </xf>
    <xf numFmtId="0" fontId="37" fillId="8" borderId="18" xfId="0" applyFont="1" applyFill="1" applyBorder="1" applyAlignment="1">
      <alignment horizontal="center" vertical="center"/>
    </xf>
    <xf numFmtId="0" fontId="37" fillId="8" borderId="14" xfId="0" applyFont="1" applyFill="1" applyBorder="1" applyAlignment="1">
      <alignment horizontal="center" vertical="center"/>
    </xf>
    <xf numFmtId="0" fontId="37" fillId="8" borderId="19" xfId="0" applyFont="1" applyFill="1" applyBorder="1" applyAlignment="1">
      <alignment horizontal="center" vertical="center"/>
    </xf>
    <xf numFmtId="168" fontId="46" fillId="10" borderId="9" xfId="0" applyNumberFormat="1" applyFont="1" applyFill="1" applyBorder="1" applyAlignment="1">
      <alignment horizontal="center" vertical="center"/>
    </xf>
    <xf numFmtId="168" fontId="46" fillId="10" borderId="12" xfId="0" applyNumberFormat="1" applyFont="1" applyFill="1" applyBorder="1" applyAlignment="1">
      <alignment horizontal="center" vertical="center"/>
    </xf>
    <xf numFmtId="168" fontId="46" fillId="10" borderId="11" xfId="0" applyNumberFormat="1" applyFont="1" applyFill="1" applyBorder="1" applyAlignment="1">
      <alignment horizontal="center" vertical="center"/>
    </xf>
    <xf numFmtId="2" fontId="47" fillId="10" borderId="9" xfId="0" applyNumberFormat="1" applyFont="1" applyFill="1" applyBorder="1" applyAlignment="1">
      <alignment horizontal="center" vertical="center"/>
    </xf>
    <xf numFmtId="2" fontId="47" fillId="10" borderId="10" xfId="0" applyNumberFormat="1" applyFont="1" applyFill="1" applyBorder="1" applyAlignment="1">
      <alignment horizontal="center" vertical="center"/>
    </xf>
    <xf numFmtId="2" fontId="47" fillId="10" borderId="12" xfId="0" applyNumberFormat="1" applyFont="1" applyFill="1" applyBorder="1" applyAlignment="1">
      <alignment horizontal="center" vertical="center"/>
    </xf>
    <xf numFmtId="2" fontId="47" fillId="10" borderId="13" xfId="0" applyNumberFormat="1" applyFont="1" applyFill="1" applyBorder="1" applyAlignment="1">
      <alignment horizontal="center" vertical="center"/>
    </xf>
    <xf numFmtId="2" fontId="47" fillId="10" borderId="11" xfId="0" applyNumberFormat="1" applyFont="1" applyFill="1" applyBorder="1" applyAlignment="1">
      <alignment horizontal="center" vertical="center"/>
    </xf>
    <xf numFmtId="2" fontId="47" fillId="10" borderId="8" xfId="0" applyNumberFormat="1" applyFont="1" applyFill="1" applyBorder="1" applyAlignment="1">
      <alignment horizontal="center"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168" fontId="41" fillId="7" borderId="18" xfId="0" applyNumberFormat="1" applyFont="1" applyFill="1" applyBorder="1" applyAlignment="1">
      <alignment horizontal="center" vertical="center"/>
    </xf>
    <xf numFmtId="168" fontId="41" fillId="7" borderId="19" xfId="0" applyNumberFormat="1" applyFont="1" applyFill="1" applyBorder="1" applyAlignment="1">
      <alignment horizontal="center" vertical="center"/>
    </xf>
    <xf numFmtId="168" fontId="44" fillId="10" borderId="18" xfId="0" applyNumberFormat="1" applyFont="1" applyFill="1" applyBorder="1" applyAlignment="1">
      <alignment horizontal="center" vertical="center"/>
    </xf>
    <xf numFmtId="168" fontId="44" fillId="10" borderId="19" xfId="0" applyNumberFormat="1" applyFont="1" applyFill="1" applyBorder="1" applyAlignment="1">
      <alignment horizontal="center" vertical="center"/>
    </xf>
    <xf numFmtId="0" fontId="2" fillId="2" borderId="14" xfId="0" applyFont="1" applyFill="1" applyBorder="1" applyAlignment="1">
      <alignment horizontal="center" vertical="center"/>
    </xf>
    <xf numFmtId="0" fontId="0" fillId="2" borderId="0" xfId="0" applyFill="1" applyAlignment="1">
      <alignment horizontal="center"/>
    </xf>
    <xf numFmtId="0" fontId="0" fillId="2" borderId="0" xfId="0" applyFill="1" applyAlignment="1">
      <alignment horizontal="center" vertical="center"/>
    </xf>
    <xf numFmtId="0" fontId="34" fillId="10" borderId="13" xfId="0" applyFont="1" applyFill="1" applyBorder="1" applyAlignment="1">
      <alignment horizontal="center" vertical="center"/>
    </xf>
    <xf numFmtId="168" fontId="41" fillId="7" borderId="6" xfId="0" applyNumberFormat="1" applyFont="1" applyFill="1" applyBorder="1" applyAlignment="1">
      <alignment horizontal="center" vertical="center"/>
    </xf>
    <xf numFmtId="168" fontId="41" fillId="7" borderId="7" xfId="0" applyNumberFormat="1" applyFont="1" applyFill="1" applyBorder="1" applyAlignment="1">
      <alignment horizontal="center" vertical="center"/>
    </xf>
    <xf numFmtId="0" fontId="34" fillId="8" borderId="6" xfId="0" applyFont="1" applyFill="1" applyBorder="1" applyAlignment="1">
      <alignment horizontal="center" vertical="center"/>
    </xf>
    <xf numFmtId="0" fontId="34" fillId="8" borderId="7" xfId="0" applyFont="1" applyFill="1" applyBorder="1" applyAlignment="1">
      <alignment horizontal="center" vertical="center"/>
    </xf>
    <xf numFmtId="168" fontId="45" fillId="10" borderId="9" xfId="0" applyNumberFormat="1" applyFont="1" applyFill="1" applyBorder="1" applyAlignment="1">
      <alignment horizontal="center" vertical="center"/>
    </xf>
    <xf numFmtId="168" fontId="45" fillId="10" borderId="15" xfId="0" applyNumberFormat="1" applyFont="1" applyFill="1" applyBorder="1" applyAlignment="1">
      <alignment horizontal="center" vertical="center"/>
    </xf>
    <xf numFmtId="168" fontId="45" fillId="10" borderId="10" xfId="0" applyNumberFormat="1" applyFont="1" applyFill="1" applyBorder="1" applyAlignment="1">
      <alignment horizontal="center" vertical="center"/>
    </xf>
    <xf numFmtId="168" fontId="45" fillId="10" borderId="12" xfId="0" applyNumberFormat="1" applyFont="1" applyFill="1" applyBorder="1" applyAlignment="1">
      <alignment horizontal="center" vertical="center"/>
    </xf>
    <xf numFmtId="168" fontId="45" fillId="10" borderId="0" xfId="0" applyNumberFormat="1" applyFont="1" applyFill="1" applyBorder="1" applyAlignment="1">
      <alignment horizontal="center" vertical="center"/>
    </xf>
    <xf numFmtId="168" fontId="45" fillId="10" borderId="13" xfId="0" applyNumberFormat="1" applyFont="1" applyFill="1" applyBorder="1" applyAlignment="1">
      <alignment horizontal="center" vertical="center"/>
    </xf>
    <xf numFmtId="168" fontId="45" fillId="10" borderId="11" xfId="0" applyNumberFormat="1" applyFont="1" applyFill="1" applyBorder="1" applyAlignment="1">
      <alignment horizontal="center" vertical="center"/>
    </xf>
    <xf numFmtId="168" fontId="45" fillId="10" borderId="16" xfId="0" applyNumberFormat="1" applyFont="1" applyFill="1" applyBorder="1" applyAlignment="1">
      <alignment horizontal="center" vertical="center"/>
    </xf>
    <xf numFmtId="168" fontId="45" fillId="10" borderId="8" xfId="0" applyNumberFormat="1" applyFont="1" applyFill="1" applyBorder="1" applyAlignment="1">
      <alignment horizontal="center" vertical="center"/>
    </xf>
    <xf numFmtId="168" fontId="48" fillId="7" borderId="9" xfId="0" applyNumberFormat="1" applyFont="1" applyFill="1" applyBorder="1" applyAlignment="1">
      <alignment horizontal="center" vertical="center"/>
    </xf>
    <xf numFmtId="168" fontId="48" fillId="7" borderId="15" xfId="0" applyNumberFormat="1" applyFont="1" applyFill="1" applyBorder="1" applyAlignment="1">
      <alignment horizontal="center" vertical="center"/>
    </xf>
    <xf numFmtId="168" fontId="48" fillId="7" borderId="10" xfId="0" applyNumberFormat="1" applyFont="1" applyFill="1" applyBorder="1" applyAlignment="1">
      <alignment horizontal="center" vertical="center"/>
    </xf>
    <xf numFmtId="168" fontId="48" fillId="7" borderId="12" xfId="0" applyNumberFormat="1" applyFont="1" applyFill="1" applyBorder="1" applyAlignment="1">
      <alignment horizontal="center" vertical="center"/>
    </xf>
    <xf numFmtId="168" fontId="48" fillId="7" borderId="0" xfId="0" applyNumberFormat="1" applyFont="1" applyFill="1" applyAlignment="1">
      <alignment horizontal="center" vertical="center"/>
    </xf>
    <xf numFmtId="168" fontId="48" fillId="7" borderId="13" xfId="0" applyNumberFormat="1" applyFont="1" applyFill="1" applyBorder="1" applyAlignment="1">
      <alignment horizontal="center" vertical="center"/>
    </xf>
    <xf numFmtId="168" fontId="48" fillId="7" borderId="11" xfId="0" applyNumberFormat="1" applyFont="1" applyFill="1" applyBorder="1" applyAlignment="1">
      <alignment horizontal="center" vertical="center"/>
    </xf>
    <xf numFmtId="168" fontId="48" fillId="7" borderId="16" xfId="0" applyNumberFormat="1" applyFont="1" applyFill="1" applyBorder="1" applyAlignment="1">
      <alignment horizontal="center" vertical="center"/>
    </xf>
    <xf numFmtId="168" fontId="48" fillId="7" borderId="8" xfId="0" applyNumberFormat="1" applyFont="1" applyFill="1" applyBorder="1" applyAlignment="1">
      <alignment horizontal="center" vertical="center"/>
    </xf>
    <xf numFmtId="0" fontId="3" fillId="2" borderId="0" xfId="0" applyFont="1" applyFill="1" applyAlignment="1">
      <alignment horizontal="left"/>
    </xf>
    <xf numFmtId="0" fontId="15" fillId="2" borderId="0" xfId="0" applyFont="1" applyFill="1" applyAlignment="1">
      <alignment horizontal="left"/>
    </xf>
    <xf numFmtId="0" fontId="1" fillId="2" borderId="0" xfId="0" applyFont="1" applyFill="1" applyAlignment="1">
      <alignment horizontal="center"/>
    </xf>
    <xf numFmtId="0" fontId="9" fillId="7" borderId="0" xfId="0" applyFont="1" applyFill="1" applyAlignment="1">
      <alignment horizontal="center" vertical="center"/>
    </xf>
    <xf numFmtId="6" fontId="27" fillId="8" borderId="9" xfId="0" applyNumberFormat="1" applyFont="1" applyFill="1" applyBorder="1" applyAlignment="1">
      <alignment horizontal="center" vertical="center"/>
    </xf>
    <xf numFmtId="0" fontId="27" fillId="8" borderId="10" xfId="0" applyFont="1" applyFill="1" applyBorder="1" applyAlignment="1">
      <alignment horizontal="center" vertical="center"/>
    </xf>
    <xf numFmtId="0" fontId="27" fillId="8" borderId="11" xfId="0" applyFont="1" applyFill="1" applyBorder="1" applyAlignment="1">
      <alignment horizontal="center" vertical="center"/>
    </xf>
    <xf numFmtId="0" fontId="27" fillId="8" borderId="8" xfId="0" applyFont="1" applyFill="1" applyBorder="1" applyAlignment="1">
      <alignment horizontal="center" vertical="center"/>
    </xf>
    <xf numFmtId="6" fontId="28" fillId="7" borderId="9" xfId="0" applyNumberFormat="1" applyFont="1" applyFill="1" applyBorder="1" applyAlignment="1">
      <alignment horizontal="center" vertical="center"/>
    </xf>
    <xf numFmtId="0" fontId="28" fillId="7" borderId="10" xfId="0" applyFont="1" applyFill="1" applyBorder="1" applyAlignment="1">
      <alignment horizontal="center" vertical="center"/>
    </xf>
    <xf numFmtId="0" fontId="28" fillId="7" borderId="11" xfId="0" applyFont="1" applyFill="1" applyBorder="1" applyAlignment="1">
      <alignment horizontal="center" vertical="center"/>
    </xf>
    <xf numFmtId="0" fontId="28" fillId="7" borderId="8" xfId="0" applyFont="1" applyFill="1" applyBorder="1" applyAlignment="1">
      <alignment horizontal="center" vertical="center"/>
    </xf>
    <xf numFmtId="0" fontId="29" fillId="2" borderId="14" xfId="0" applyFont="1" applyFill="1" applyBorder="1" applyAlignment="1">
      <alignment horizontal="center" vertical="center"/>
    </xf>
    <xf numFmtId="0" fontId="30" fillId="2" borderId="14" xfId="0" applyFont="1" applyFill="1" applyBorder="1" applyAlignment="1">
      <alignment horizontal="center" vertical="center"/>
    </xf>
    <xf numFmtId="4" fontId="43" fillId="10" borderId="9" xfId="0" applyNumberFormat="1" applyFont="1" applyFill="1" applyBorder="1" applyAlignment="1">
      <alignment horizontal="center" vertical="center"/>
    </xf>
    <xf numFmtId="4" fontId="43" fillId="10" borderId="10" xfId="0" applyNumberFormat="1" applyFont="1" applyFill="1" applyBorder="1" applyAlignment="1">
      <alignment horizontal="center" vertical="center"/>
    </xf>
    <xf numFmtId="4" fontId="43" fillId="10" borderId="11" xfId="0" applyNumberFormat="1" applyFont="1" applyFill="1" applyBorder="1" applyAlignment="1">
      <alignment horizontal="center" vertical="center"/>
    </xf>
    <xf numFmtId="4" fontId="43" fillId="10" borderId="8" xfId="0" applyNumberFormat="1" applyFont="1" applyFill="1" applyBorder="1" applyAlignment="1">
      <alignment horizontal="center" vertical="center"/>
    </xf>
    <xf numFmtId="0" fontId="34" fillId="2" borderId="14" xfId="0" applyFont="1" applyFill="1" applyBorder="1" applyAlignment="1">
      <alignment horizontal="center" vertical="center"/>
    </xf>
    <xf numFmtId="0" fontId="42" fillId="2" borderId="14" xfId="0" applyFont="1" applyFill="1" applyBorder="1" applyAlignment="1">
      <alignment horizontal="center" vertical="center"/>
    </xf>
    <xf numFmtId="4" fontId="41" fillId="7" borderId="9" xfId="0" applyNumberFormat="1" applyFont="1" applyFill="1" applyBorder="1" applyAlignment="1">
      <alignment horizontal="center" vertical="center"/>
    </xf>
    <xf numFmtId="4" fontId="41" fillId="7" borderId="10" xfId="0" applyNumberFormat="1" applyFont="1" applyFill="1" applyBorder="1" applyAlignment="1">
      <alignment horizontal="center" vertical="center"/>
    </xf>
    <xf numFmtId="4" fontId="41" fillId="7" borderId="11" xfId="0" applyNumberFormat="1" applyFont="1" applyFill="1" applyBorder="1" applyAlignment="1">
      <alignment horizontal="center" vertical="center"/>
    </xf>
    <xf numFmtId="4" fontId="41" fillId="7" borderId="8" xfId="0" applyNumberFormat="1" applyFont="1" applyFill="1" applyBorder="1" applyAlignment="1">
      <alignment horizontal="center" vertical="center"/>
    </xf>
    <xf numFmtId="168" fontId="40" fillId="10" borderId="9" xfId="0" applyNumberFormat="1" applyFont="1" applyFill="1" applyBorder="1" applyAlignment="1">
      <alignment horizontal="center" vertical="center"/>
    </xf>
    <xf numFmtId="168" fontId="40" fillId="10" borderId="10" xfId="0" applyNumberFormat="1" applyFont="1" applyFill="1" applyBorder="1" applyAlignment="1">
      <alignment horizontal="center" vertical="center"/>
    </xf>
    <xf numFmtId="168" fontId="40" fillId="10" borderId="11" xfId="0" applyNumberFormat="1" applyFont="1" applyFill="1" applyBorder="1" applyAlignment="1">
      <alignment horizontal="center" vertical="center"/>
    </xf>
    <xf numFmtId="168" fontId="40" fillId="10" borderId="8" xfId="0" applyNumberFormat="1" applyFont="1" applyFill="1" applyBorder="1" applyAlignment="1">
      <alignment horizontal="center" vertical="center"/>
    </xf>
    <xf numFmtId="4" fontId="33" fillId="4" borderId="9" xfId="0" applyNumberFormat="1" applyFont="1" applyFill="1" applyBorder="1" applyAlignment="1">
      <alignment horizontal="center" vertical="center"/>
    </xf>
    <xf numFmtId="4" fontId="33" fillId="4" borderId="10" xfId="0" applyNumberFormat="1" applyFont="1" applyFill="1" applyBorder="1" applyAlignment="1">
      <alignment horizontal="center" vertical="center"/>
    </xf>
    <xf numFmtId="4" fontId="33" fillId="4" borderId="11" xfId="0" applyNumberFormat="1" applyFont="1" applyFill="1" applyBorder="1" applyAlignment="1">
      <alignment horizontal="center" vertical="center"/>
    </xf>
    <xf numFmtId="4" fontId="33" fillId="4" borderId="8" xfId="0" applyNumberFormat="1" applyFont="1" applyFill="1" applyBorder="1" applyAlignment="1">
      <alignment horizontal="center" vertical="center"/>
    </xf>
    <xf numFmtId="0" fontId="32" fillId="2" borderId="0" xfId="0" applyFont="1" applyFill="1" applyAlignment="1">
      <alignment horizontal="center" vertical="center"/>
    </xf>
    <xf numFmtId="4" fontId="31" fillId="11" borderId="0" xfId="0" applyNumberFormat="1" applyFont="1" applyFill="1" applyAlignment="1">
      <alignment horizontal="center" vertical="center"/>
    </xf>
    <xf numFmtId="4" fontId="31" fillId="2"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34109842501289E-2"/>
          <c:y val="0.1032669309592079"/>
          <c:w val="0.9210826649731032"/>
          <c:h val="0.7967159065626113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0"/>
            <c:dispEq val="1"/>
            <c:trendlineLbl>
              <c:numFmt formatCode="General" sourceLinked="0"/>
              <c:spPr>
                <a:noFill/>
                <a:ln>
                  <a:noFill/>
                </a:ln>
                <a:effectLst/>
              </c:spPr>
              <c:txPr>
                <a:bodyPr rot="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trendlineLbl>
          </c:trendline>
          <c:yVal>
            <c:numRef>
              <c:f>'Problem 2 (2)'!$O$12:$O$21</c:f>
              <c:numCache>
                <c:formatCode>General</c:formatCode>
                <c:ptCount val="10"/>
                <c:pt idx="0">
                  <c:v>2</c:v>
                </c:pt>
                <c:pt idx="1">
                  <c:v>4</c:v>
                </c:pt>
                <c:pt idx="2">
                  <c:v>6</c:v>
                </c:pt>
                <c:pt idx="3">
                  <c:v>7</c:v>
                </c:pt>
                <c:pt idx="4">
                  <c:v>7</c:v>
                </c:pt>
                <c:pt idx="5">
                  <c:v>17</c:v>
                </c:pt>
                <c:pt idx="6">
                  <c:v>8</c:v>
                </c:pt>
                <c:pt idx="7">
                  <c:v>9</c:v>
                </c:pt>
                <c:pt idx="8">
                  <c:v>20</c:v>
                </c:pt>
                <c:pt idx="9">
                  <c:v>1</c:v>
                </c:pt>
              </c:numCache>
            </c:numRef>
          </c:yVal>
          <c:smooth val="0"/>
          <c:extLst>
            <c:ext xmlns:c16="http://schemas.microsoft.com/office/drawing/2014/chart" uri="{C3380CC4-5D6E-409C-BE32-E72D297353CC}">
              <c16:uniqueId val="{00000000-D98D-4401-9ADB-99A16EF78606}"/>
            </c:ext>
          </c:extLst>
        </c:ser>
        <c:dLbls>
          <c:showLegendKey val="0"/>
          <c:showVal val="0"/>
          <c:showCatName val="0"/>
          <c:showSerName val="0"/>
          <c:showPercent val="0"/>
          <c:showBubbleSize val="0"/>
        </c:dLbls>
        <c:axId val="685441432"/>
        <c:axId val="685446024"/>
      </c:scatterChart>
      <c:valAx>
        <c:axId val="68544143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5446024"/>
        <c:crosses val="autoZero"/>
        <c:crossBetween val="midCat"/>
      </c:valAx>
      <c:valAx>
        <c:axId val="685446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5441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Content!A1"/></Relationships>
</file>

<file path=xl/drawings/_rels/drawing10.xml.rels><?xml version="1.0" encoding="UTF-8" standalone="yes"?>
<Relationships xmlns="http://schemas.openxmlformats.org/package/2006/relationships"><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Problem 5'!A1"/></Relationships>
</file>

<file path=xl/drawings/_rels/drawing12.xml.rels><?xml version="1.0" encoding="UTF-8" standalone="yes"?>
<Relationships xmlns="http://schemas.openxmlformats.org/package/2006/relationships"><Relationship Id="rId1" Type="http://schemas.openxmlformats.org/officeDocument/2006/relationships/hyperlink" Target="#Content!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4'!A1"/></Relationships>
</file>

<file path=xl/drawings/_rels/drawing14.xml.rels><?xml version="1.0" encoding="UTF-8" standalone="yes"?>
<Relationships xmlns="http://schemas.openxmlformats.org/package/2006/relationships"><Relationship Id="rId1" Type="http://schemas.openxmlformats.org/officeDocument/2006/relationships/hyperlink" Target="#Content!A1"/></Relationships>
</file>

<file path=xl/drawings/_rels/drawing1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roblem 2'!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1'!A1"/></Relationships>
</file>

<file path=xl/drawings/_rels/drawing17.xml.rels><?xml version="1.0" encoding="UTF-8" standalone="yes"?>
<Relationships xmlns="http://schemas.openxmlformats.org/package/2006/relationships"><Relationship Id="rId1" Type="http://schemas.openxmlformats.org/officeDocument/2006/relationships/hyperlink" Target="#Content!A1"/></Relationships>
</file>

<file path=xl/drawings/_rels/drawing18.xml.rels><?xml version="1.0" encoding="UTF-8" standalone="yes"?>
<Relationships xmlns="http://schemas.openxmlformats.org/package/2006/relationships"><Relationship Id="rId1" Type="http://schemas.openxmlformats.org/officeDocument/2006/relationships/hyperlink" Target="#Content!A1"/></Relationships>
</file>

<file path=xl/drawings/_rels/drawing19.xml.rels><?xml version="1.0" encoding="UTF-8" standalone="yes"?>
<Relationships xmlns="http://schemas.openxmlformats.org/package/2006/relationships"><Relationship Id="rId1" Type="http://schemas.openxmlformats.org/officeDocument/2006/relationships/hyperlink" Target="#' Problem 6 '!A1"/></Relationships>
</file>

<file path=xl/drawings/_rels/drawing2.xml.rels><?xml version="1.0" encoding="UTF-8" standalone="yes"?>
<Relationships xmlns="http://schemas.openxmlformats.org/package/2006/relationships"><Relationship Id="rId3" Type="http://schemas.openxmlformats.org/officeDocument/2006/relationships/hyperlink" Target="#'Problem 3'!A1"/><Relationship Id="rId2" Type="http://schemas.openxmlformats.org/officeDocument/2006/relationships/hyperlink" Target="#' Problem 2 s '!A1"/><Relationship Id="rId1" Type="http://schemas.openxmlformats.org/officeDocument/2006/relationships/hyperlink" Target="#FirstPage!A1"/><Relationship Id="rId5" Type="http://schemas.openxmlformats.org/officeDocument/2006/relationships/hyperlink" Target="#FCIEA!A1"/><Relationship Id="rId4" Type="http://schemas.openxmlformats.org/officeDocument/2006/relationships/hyperlink" Target="#'Problem 41 '!A1"/></Relationships>
</file>

<file path=xl/drawings/_rels/drawing20.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4.xml.rels><?xml version="1.0" encoding="UTF-8" standalone="yes"?>
<Relationships xmlns="http://schemas.openxmlformats.org/package/2006/relationships"><Relationship Id="rId1" Type="http://schemas.openxmlformats.org/officeDocument/2006/relationships/hyperlink" Target="#'Problem 9'!A1"/></Relationships>
</file>

<file path=xl/drawings/_rels/drawing5.xml.rels><?xml version="1.0" encoding="UTF-8" standalone="yes"?>
<Relationships xmlns="http://schemas.openxmlformats.org/package/2006/relationships"><Relationship Id="rId1" Type="http://schemas.openxmlformats.org/officeDocument/2006/relationships/hyperlink" Target="#'Problem 8'!A1"/></Relationships>
</file>

<file path=xl/drawings/_rels/drawing6.xml.rels><?xml version="1.0" encoding="UTF-8" standalone="yes"?>
<Relationships xmlns="http://schemas.openxmlformats.org/package/2006/relationships"><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Problem 7'!A1"/></Relationships>
</file>

<file path=xl/drawings/_rels/drawing8.xml.rels><?xml version="1.0" encoding="UTF-8" standalone="yes"?>
<Relationships xmlns="http://schemas.openxmlformats.org/package/2006/relationships"><Relationship Id="rId1" Type="http://schemas.openxmlformats.org/officeDocument/2006/relationships/hyperlink" Target="#'Problem 6'!A1"/></Relationships>
</file>

<file path=xl/drawings/_rels/drawing9.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xdr:from>
      <xdr:col>14</xdr:col>
      <xdr:colOff>244928</xdr:colOff>
      <xdr:row>7</xdr:row>
      <xdr:rowOff>190499</xdr:rowOff>
    </xdr:from>
    <xdr:to>
      <xdr:col>20</xdr:col>
      <xdr:colOff>421820</xdr:colOff>
      <xdr:row>13</xdr:row>
      <xdr:rowOff>27214</xdr:rowOff>
    </xdr:to>
    <xdr:sp macro="" textlink="">
      <xdr:nvSpPr>
        <xdr:cNvPr id="8" name="Rounded Rectangle 6">
          <a:extLst>
            <a:ext uri="{FF2B5EF4-FFF2-40B4-BE49-F238E27FC236}">
              <a16:creationId xmlns:a16="http://schemas.microsoft.com/office/drawing/2014/main" id="{00000000-0008-0000-0000-000008000000}"/>
            </a:ext>
          </a:extLst>
        </xdr:cNvPr>
        <xdr:cNvSpPr/>
      </xdr:nvSpPr>
      <xdr:spPr>
        <a:xfrm>
          <a:off x="8817428" y="1523999"/>
          <a:ext cx="3850821" cy="979715"/>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4000" b="1">
              <a:solidFill>
                <a:schemeClr val="accent5">
                  <a:lumMod val="50000"/>
                </a:schemeClr>
              </a:solidFill>
              <a:latin typeface="Lucida Bright" panose="02040602050505020304" pitchFamily="18" charset="0"/>
            </a:rPr>
            <a:t>BUS</a:t>
          </a:r>
          <a:r>
            <a:rPr lang="en-US" sz="4000" b="1" baseline="0">
              <a:solidFill>
                <a:schemeClr val="accent5">
                  <a:lumMod val="50000"/>
                </a:schemeClr>
              </a:solidFill>
              <a:latin typeface="Lucida Bright" panose="02040602050505020304" pitchFamily="18" charset="0"/>
            </a:rPr>
            <a:t> 204   </a:t>
          </a:r>
          <a:endParaRPr lang="en-US" sz="2800" baseline="0">
            <a:solidFill>
              <a:srgbClr val="C00000"/>
            </a:solidFill>
          </a:endParaRPr>
        </a:p>
      </xdr:txBody>
    </xdr:sp>
    <xdr:clientData/>
  </xdr:twoCellAnchor>
  <xdr:twoCellAnchor>
    <xdr:from>
      <xdr:col>14</xdr:col>
      <xdr:colOff>449036</xdr:colOff>
      <xdr:row>37</xdr:row>
      <xdr:rowOff>176892</xdr:rowOff>
    </xdr:from>
    <xdr:to>
      <xdr:col>20</xdr:col>
      <xdr:colOff>230301</xdr:colOff>
      <xdr:row>44</xdr:row>
      <xdr:rowOff>149677</xdr:rowOff>
    </xdr:to>
    <xdr:sp macro="" textlink="">
      <xdr:nvSpPr>
        <xdr:cNvPr id="9" name="Rounded Rectangle 1">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9021536" y="7225392"/>
          <a:ext cx="3455194" cy="13062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12</xdr:col>
      <xdr:colOff>557892</xdr:colOff>
      <xdr:row>1</xdr:row>
      <xdr:rowOff>152401</xdr:rowOff>
    </xdr:from>
    <xdr:to>
      <xdr:col>22</xdr:col>
      <xdr:colOff>244927</xdr:colOff>
      <xdr:row>6</xdr:row>
      <xdr:rowOff>83457</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7905749" y="342901"/>
          <a:ext cx="5810249"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twoCellAnchor>
    <xdr:from>
      <xdr:col>8</xdr:col>
      <xdr:colOff>122465</xdr:colOff>
      <xdr:row>30</xdr:row>
      <xdr:rowOff>97972</xdr:rowOff>
    </xdr:from>
    <xdr:to>
      <xdr:col>27</xdr:col>
      <xdr:colOff>136071</xdr:colOff>
      <xdr:row>35</xdr:row>
      <xdr:rowOff>149679</xdr:rowOff>
    </xdr:to>
    <xdr:sp macro="" textlink="">
      <xdr:nvSpPr>
        <xdr:cNvPr id="6" name="Rounded Rectangle 6">
          <a:extLst>
            <a:ext uri="{FF2B5EF4-FFF2-40B4-BE49-F238E27FC236}">
              <a16:creationId xmlns:a16="http://schemas.microsoft.com/office/drawing/2014/main" id="{00000000-0008-0000-0000-000006000000}"/>
            </a:ext>
          </a:extLst>
        </xdr:cNvPr>
        <xdr:cNvSpPr/>
      </xdr:nvSpPr>
      <xdr:spPr>
        <a:xfrm>
          <a:off x="5021036" y="5812972"/>
          <a:ext cx="11647714" cy="1004207"/>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4400" b="1" baseline="0">
              <a:solidFill>
                <a:schemeClr val="tx2">
                  <a:lumMod val="50000"/>
                </a:schemeClr>
              </a:solidFill>
              <a:latin typeface="Lucida Bright" panose="02040602050505020304" pitchFamily="18" charset="0"/>
            </a:rPr>
            <a:t> Estimating Population Parameters</a:t>
          </a:r>
        </a:p>
        <a:p>
          <a:pPr algn="ctr"/>
          <a:endParaRPr lang="en-US" sz="2800" baseline="0">
            <a:solidFill>
              <a:srgbClr val="C00000"/>
            </a:solidFill>
          </a:endParaRPr>
        </a:p>
      </xdr:txBody>
    </xdr:sp>
    <xdr:clientData/>
  </xdr:twoCellAnchor>
  <xdr:twoCellAnchor>
    <xdr:from>
      <xdr:col>12</xdr:col>
      <xdr:colOff>503464</xdr:colOff>
      <xdr:row>16</xdr:row>
      <xdr:rowOff>163286</xdr:rowOff>
    </xdr:from>
    <xdr:to>
      <xdr:col>22</xdr:col>
      <xdr:colOff>204107</xdr:colOff>
      <xdr:row>26</xdr:row>
      <xdr:rowOff>54428</xdr:rowOff>
    </xdr:to>
    <xdr:sp macro="" textlink="">
      <xdr:nvSpPr>
        <xdr:cNvPr id="10" name="Rounded Rectangle 6">
          <a:extLst>
            <a:ext uri="{FF2B5EF4-FFF2-40B4-BE49-F238E27FC236}">
              <a16:creationId xmlns:a16="http://schemas.microsoft.com/office/drawing/2014/main" id="{00000000-0008-0000-0000-00000A000000}"/>
            </a:ext>
          </a:extLst>
        </xdr:cNvPr>
        <xdr:cNvSpPr/>
      </xdr:nvSpPr>
      <xdr:spPr>
        <a:xfrm>
          <a:off x="7949293" y="3124200"/>
          <a:ext cx="5905500" cy="1741714"/>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600" b="1" baseline="0">
              <a:solidFill>
                <a:srgbClr val="C00000"/>
              </a:solidFill>
              <a:latin typeface="Lucida Bright" panose="02040602050505020304" pitchFamily="18" charset="0"/>
            </a:rPr>
            <a:t>Test 2</a:t>
          </a:r>
        </a:p>
        <a:p>
          <a:pPr algn="ctr"/>
          <a:r>
            <a:rPr lang="en-US" sz="3600" b="1" baseline="0">
              <a:solidFill>
                <a:srgbClr val="C00000"/>
              </a:solidFill>
              <a:latin typeface="Lucida Bright" panose="02040602050505020304" pitchFamily="18" charset="0"/>
            </a:rPr>
            <a:t> Sample Problems</a:t>
          </a:r>
        </a:p>
        <a:p>
          <a:pPr algn="ctr"/>
          <a:endParaRPr lang="en-US" sz="3600" b="1" baseline="0">
            <a:solidFill>
              <a:srgbClr val="C00000"/>
            </a:solidFill>
            <a:latin typeface="Lucida Bright" panose="02040602050505020304" pitchFamily="18" charset="0"/>
          </a:endParaRPr>
        </a:p>
        <a:p>
          <a:pPr algn="ctr"/>
          <a:r>
            <a:rPr lang="en-US" sz="2800" b="1" baseline="0">
              <a:solidFill>
                <a:srgbClr val="C00000"/>
              </a:solidFill>
              <a:latin typeface="Lucida Bright" panose="02040602050505020304" pitchFamily="18" charset="0"/>
            </a:rPr>
            <a:t> </a:t>
          </a:r>
        </a:p>
        <a:p>
          <a:pPr algn="ctr"/>
          <a:endParaRPr lang="en-US" sz="2800" baseline="0">
            <a:solidFill>
              <a:srgbClr val="C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435430</xdr:colOff>
      <xdr:row>10</xdr:row>
      <xdr:rowOff>40822</xdr:rowOff>
    </xdr:from>
    <xdr:to>
      <xdr:col>19</xdr:col>
      <xdr:colOff>435430</xdr:colOff>
      <xdr:row>35</xdr:row>
      <xdr:rowOff>54430</xdr:rowOff>
    </xdr:to>
    <xdr:cxnSp macro="">
      <xdr:nvCxnSpPr>
        <xdr:cNvPr id="2" name="Straight Connector 1">
          <a:extLst>
            <a:ext uri="{FF2B5EF4-FFF2-40B4-BE49-F238E27FC236}">
              <a16:creationId xmlns:a16="http://schemas.microsoft.com/office/drawing/2014/main" id="{00000000-0008-0000-0900-000002000000}"/>
            </a:ext>
          </a:extLst>
        </xdr:cNvPr>
        <xdr:cNvCxnSpPr/>
      </xdr:nvCxnSpPr>
      <xdr:spPr>
        <a:xfrm>
          <a:off x="11589205" y="1945822"/>
          <a:ext cx="0" cy="81670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677636" y="1945822"/>
          <a:ext cx="627425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8">
          <a:extLst>
            <a:ext uri="{FF2B5EF4-FFF2-40B4-BE49-F238E27FC236}">
              <a16:creationId xmlns:a16="http://schemas.microsoft.com/office/drawing/2014/main" id="{00000000-0008-0000-0900-000004000000}"/>
            </a:ext>
          </a:extLst>
        </xdr:cNvPr>
        <xdr:cNvSpPr/>
      </xdr:nvSpPr>
      <xdr:spPr>
        <a:xfrm>
          <a:off x="2592161" y="353786"/>
          <a:ext cx="47380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2</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732064" y="1986645"/>
          <a:ext cx="449443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503463</xdr:colOff>
      <xdr:row>8</xdr:row>
      <xdr:rowOff>71301</xdr:rowOff>
    </xdr:from>
    <xdr:to>
      <xdr:col>19</xdr:col>
      <xdr:colOff>326571</xdr:colOff>
      <xdr:row>66</xdr:row>
      <xdr:rowOff>95250</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503463" y="1595301"/>
              <a:ext cx="11511644" cy="136991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u="sng" baseline="0">
                  <a:solidFill>
                    <a:srgbClr val="C00000"/>
                  </a:solidFill>
                  <a:latin typeface="Lucida Bright" panose="02040602050505020304" pitchFamily="18" charset="0"/>
                  <a:cs typeface="FrankRuehl" panose="020E0503060101010101" pitchFamily="34" charset="-79"/>
                </a:rPr>
                <a:t>Confidence interval estimates for the </a:t>
              </a:r>
              <a:r>
                <a:rPr lang="el-GR" sz="2400" b="1" u="sng" baseline="0">
                  <a:solidFill>
                    <a:srgbClr val="C00000"/>
                  </a:solidFill>
                  <a:latin typeface="Times New Roman" panose="02020603050405020304" pitchFamily="18" charset="0"/>
                  <a:cs typeface="Times New Roman" panose="02020603050405020304" pitchFamily="18" charset="0"/>
                </a:rPr>
                <a:t>μ</a:t>
              </a:r>
              <a:r>
                <a:rPr lang="en-US" sz="2400" b="1" u="sng" baseline="0">
                  <a:solidFill>
                    <a:srgbClr val="C00000"/>
                  </a:solidFill>
                  <a:latin typeface="Lucida Bright" panose="02040602050505020304" pitchFamily="18" charset="0"/>
                  <a:cs typeface="FrankRuehl" panose="020E0503060101010101" pitchFamily="34" charset="-79"/>
                </a:rPr>
                <a:t>, </a:t>
              </a:r>
              <a:r>
                <a:rPr lang="el-GR" sz="2400" b="1" u="sng" baseline="0">
                  <a:solidFill>
                    <a:srgbClr val="C00000"/>
                  </a:solidFill>
                  <a:latin typeface="Calibri" panose="020F0502020204030204" pitchFamily="34" charset="0"/>
                  <a:cs typeface="Calibri" panose="020F0502020204030204" pitchFamily="34" charset="0"/>
                </a:rPr>
                <a:t>σ</a:t>
              </a:r>
              <a:r>
                <a:rPr lang="en-US" sz="2400" b="1" u="sng" baseline="0">
                  <a:solidFill>
                    <a:srgbClr val="C00000"/>
                  </a:solidFill>
                  <a:latin typeface="Lucida Bright" panose="02040602050505020304" pitchFamily="18" charset="0"/>
                  <a:cs typeface="Calibri" panose="020F0502020204030204" pitchFamily="34" charset="0"/>
                </a:rPr>
                <a:t> unknown:</a:t>
              </a:r>
            </a:p>
            <a:p>
              <a:endParaRPr lang="en-US" sz="2400" b="1" u="sng" baseline="0">
                <a:solidFill>
                  <a:srgbClr val="C00000"/>
                </a:solidFill>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M&amp;A is a regional CPA firm located near Minneapolis. Recently a team conducted an audit for a discount chain. </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One part of the audit involved developing an estimate for the mean dollar error in total charges that occur during the check out process as shown to the left.</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They wish to develop a 90% confidence interval estimate for the population mean. </a:t>
              </a:r>
            </a:p>
            <a:p>
              <a:endParaRPr lang="en-US" sz="2000" baseline="0">
                <a:latin typeface="Lucida Bright" panose="02040602050505020304" pitchFamily="18" charset="0"/>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cs typeface="Calibri" panose="020F0502020204030204" pitchFamily="34" charset="0"/>
                </a:rPr>
                <a:t>Step 1. Define the population and select a simple random sample of size </a:t>
              </a:r>
              <a:r>
                <a:rPr lang="en-US" sz="2000" b="1" u="sng" baseline="0">
                  <a:solidFill>
                    <a:srgbClr val="FF0000"/>
                  </a:solidFill>
                  <a:latin typeface="Lucida Bright" panose="02040602050505020304" pitchFamily="18" charset="0"/>
                  <a:cs typeface="Calibri" panose="020F0502020204030204" pitchFamily="34" charset="0"/>
                </a:rPr>
                <a:t>n</a:t>
              </a:r>
              <a:r>
                <a:rPr lang="en-US" sz="2000" b="1" u="sng" baseline="0">
                  <a:solidFill>
                    <a:schemeClr val="accent5">
                      <a:lumMod val="50000"/>
                    </a:schemeClr>
                  </a:solidFill>
                  <a:latin typeface="Lucida Bright" panose="02040602050505020304" pitchFamily="18" charset="0"/>
                  <a:cs typeface="Calibri" panose="020F0502020204030204" pitchFamily="34" charset="0"/>
                </a:rPr>
                <a:t> from the population:</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The sample is shown to the left.</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cs typeface="Calibri" panose="020F0502020204030204" pitchFamily="34" charset="0"/>
                </a:rPr>
                <a:t>Step 2. Specify the confidence level:</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A 90% confidence interval is desired.</a:t>
              </a:r>
            </a:p>
            <a:p>
              <a:endParaRPr lang="en-US" sz="2000" b="0" baseline="0">
                <a:solidFill>
                  <a:schemeClr val="tx1"/>
                </a:solidFill>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3. Compute the sample mean and Sample Standard Deviation:</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Sample Mean = </a:t>
              </a:r>
              <a:r>
                <a:rPr lang="en-US" sz="2000" b="1" baseline="0">
                  <a:solidFill>
                    <a:srgbClr val="FF0000"/>
                  </a:solidFill>
                  <a:effectLst/>
                  <a:latin typeface="Lucida Bright" panose="02040602050505020304" pitchFamily="18" charset="0"/>
                  <a:ea typeface="+mn-ea"/>
                  <a:cs typeface="+mn-cs"/>
                </a:rPr>
                <a:t>0.7705</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Standard Deviation = </a:t>
              </a:r>
              <a:r>
                <a:rPr lang="en-US" sz="2000" b="1" baseline="0">
                  <a:solidFill>
                    <a:srgbClr val="FF0000"/>
                  </a:solidFill>
                  <a:effectLst/>
                  <a:latin typeface="Lucida Bright" panose="02040602050505020304" pitchFamily="18" charset="0"/>
                  <a:ea typeface="+mn-ea"/>
                  <a:cs typeface="+mn-cs"/>
                </a:rPr>
                <a:t>1.1936</a:t>
              </a:r>
            </a:p>
            <a:p>
              <a:pPr marL="0" marR="0" lvl="0" indent="0" defTabSz="914400" eaLnBrk="1" fontAlgn="auto" latinLnBrk="0" hangingPunct="1">
                <a:lnSpc>
                  <a:spcPct val="100000"/>
                </a:lnSpc>
                <a:spcBef>
                  <a:spcPts val="0"/>
                </a:spcBef>
                <a:spcAft>
                  <a:spcPts val="0"/>
                </a:spcAft>
                <a:buClrTx/>
                <a:buSzTx/>
                <a:buFontTx/>
                <a:buNone/>
                <a:tabLst/>
                <a:defRPr/>
              </a:pPr>
              <a:endParaRPr lang="en-US" sz="1800" b="1" baseline="0">
                <a:solidFill>
                  <a:srgbClr val="FF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4. Determine the Standard Error of Sampling Distribution:</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l-GR" sz="2800">
                  <a:solidFill>
                    <a:schemeClr val="tx1"/>
                  </a:solidFill>
                  <a:effectLst/>
                  <a:latin typeface="Calibri" panose="020F0502020204030204" pitchFamily="34" charset="0"/>
                  <a:cs typeface="Calibri" panose="020F0502020204030204" pitchFamily="34" charset="0"/>
                </a:rPr>
                <a:t>σ</a:t>
              </a:r>
              <a:r>
                <a:rPr lang="en-US" sz="1800">
                  <a:solidFill>
                    <a:schemeClr val="tx1"/>
                  </a:solidFill>
                  <a:effectLst/>
                  <a:latin typeface="Calibri" panose="020F0502020204030204" pitchFamily="34" charset="0"/>
                  <a:cs typeface="Calibri" panose="020F0502020204030204" pitchFamily="34" charset="0"/>
                </a:rPr>
                <a:t>x =</a:t>
              </a:r>
              <a:r>
                <a:rPr lang="en-US" sz="2000">
                  <a:solidFill>
                    <a:schemeClr val="tx1"/>
                  </a:solidFill>
                  <a:effectLst/>
                  <a:latin typeface="Lucida Bright" panose="02040602050505020304" pitchFamily="18" charset="0"/>
                  <a:cs typeface="Calibri" panose="020F0502020204030204" pitchFamily="34" charset="0"/>
                </a:rPr>
                <a:t> s/</a:t>
              </a:r>
              <a14:m>
                <m:oMath xmlns:m="http://schemas.openxmlformats.org/officeDocument/2006/math">
                  <m:rad>
                    <m:radPr>
                      <m:degHide m:val="on"/>
                      <m:ctrlPr>
                        <a:rPr lang="en-US" sz="2000" i="1">
                          <a:solidFill>
                            <a:schemeClr val="tx1"/>
                          </a:solidFill>
                          <a:effectLst/>
                          <a:latin typeface="Cambria Math" panose="02040503050406030204" pitchFamily="18" charset="0"/>
                          <a:cs typeface="Calibri" panose="020F0502020204030204" pitchFamily="34" charset="0"/>
                        </a:rPr>
                      </m:ctrlPr>
                    </m:radPr>
                    <m:deg/>
                    <m:e>
                      <m:r>
                        <a:rPr lang="en-US" sz="2000" b="0" i="1">
                          <a:solidFill>
                            <a:schemeClr val="tx1"/>
                          </a:solidFill>
                          <a:effectLst/>
                          <a:latin typeface="Cambria Math" panose="02040503050406030204" pitchFamily="18" charset="0"/>
                          <a:cs typeface="Calibri" panose="020F0502020204030204" pitchFamily="34" charset="0"/>
                        </a:rPr>
                        <m:t>20</m:t>
                      </m:r>
                    </m:e>
                  </m:rad>
                </m:oMath>
              </a14:m>
              <a:r>
                <a:rPr lang="en-US" sz="2000">
                  <a:solidFill>
                    <a:schemeClr val="tx1"/>
                  </a:solidFill>
                  <a:effectLst/>
                  <a:latin typeface="Lucida Bright" panose="02040602050505020304" pitchFamily="18" charset="0"/>
                </a:rPr>
                <a:t> = </a:t>
              </a:r>
              <a14:m>
                <m:oMath xmlns:m="http://schemas.openxmlformats.org/officeDocument/2006/math">
                  <m:f>
                    <m:fPr>
                      <m:ctrlPr>
                        <a:rPr lang="en-US" sz="2000" i="1">
                          <a:solidFill>
                            <a:schemeClr val="tx1"/>
                          </a:solidFill>
                          <a:effectLst/>
                          <a:latin typeface="Cambria Math" panose="02040503050406030204" pitchFamily="18" charset="0"/>
                        </a:rPr>
                      </m:ctrlPr>
                    </m:fPr>
                    <m:num>
                      <m:r>
                        <a:rPr lang="en-US" sz="2000" b="0" i="1">
                          <a:solidFill>
                            <a:schemeClr val="tx1"/>
                          </a:solidFill>
                          <a:effectLst/>
                          <a:latin typeface="Cambria Math" panose="02040503050406030204" pitchFamily="18" charset="0"/>
                        </a:rPr>
                        <m:t>1.1936</m:t>
                      </m:r>
                    </m:num>
                    <m:den>
                      <m:r>
                        <a:rPr lang="en-US" sz="2000" b="0" i="1">
                          <a:solidFill>
                            <a:schemeClr val="tx1"/>
                          </a:solidFill>
                          <a:effectLst/>
                          <a:latin typeface="Cambria Math" panose="02040503050406030204" pitchFamily="18" charset="0"/>
                        </a:rPr>
                        <m:t>4.4721</m:t>
                      </m:r>
                    </m:den>
                  </m:f>
                </m:oMath>
              </a14:m>
              <a:r>
                <a:rPr lang="en-US" sz="2000">
                  <a:solidFill>
                    <a:schemeClr val="tx1"/>
                  </a:solidFill>
                  <a:effectLst/>
                  <a:latin typeface="Lucida Bright" panose="02040602050505020304" pitchFamily="18" charset="0"/>
                </a:rPr>
                <a:t> = </a:t>
              </a:r>
              <a:r>
                <a:rPr lang="en-US" sz="2000" b="1">
                  <a:solidFill>
                    <a:srgbClr val="FF0000"/>
                  </a:solidFill>
                  <a:effectLst/>
                  <a:latin typeface="Lucida Bright" panose="02040602050505020304" pitchFamily="18" charset="0"/>
                </a:rPr>
                <a:t>0.2669</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eaLnBrk="1" fontAlgn="auto" latinLnBrk="0" hangingPunct="1"/>
              <a:r>
                <a:rPr lang="en-US" sz="2000" b="1" i="0" u="sng" baseline="0">
                  <a:solidFill>
                    <a:schemeClr val="accent5">
                      <a:lumMod val="50000"/>
                    </a:schemeClr>
                  </a:solidFill>
                  <a:effectLst/>
                  <a:latin typeface="Lucida Bright" panose="02040602050505020304" pitchFamily="18" charset="0"/>
                  <a:ea typeface="+mn-ea"/>
                  <a:cs typeface="+mn-cs"/>
                </a:rPr>
                <a:t>Step 5. Determine the Critical Value (t-distribution since the </a:t>
              </a:r>
              <a:r>
                <a:rPr lang="el-GR" sz="2000" b="1" i="0" u="sng" baseline="0">
                  <a:solidFill>
                    <a:schemeClr val="accent5">
                      <a:lumMod val="50000"/>
                    </a:schemeClr>
                  </a:solidFill>
                  <a:effectLst/>
                  <a:latin typeface="Cambria Math" panose="02040503050406030204" pitchFamily="18" charset="0"/>
                  <a:ea typeface="Cambria Math" panose="02040503050406030204" pitchFamily="18" charset="0"/>
                  <a:cs typeface="+mn-cs"/>
                </a:rPr>
                <a:t>σ</a:t>
              </a:r>
              <a:r>
                <a:rPr lang="en-US" sz="2000" b="1" i="0" u="sng" baseline="0">
                  <a:solidFill>
                    <a:schemeClr val="accent5">
                      <a:lumMod val="50000"/>
                    </a:schemeClr>
                  </a:solidFill>
                  <a:effectLst/>
                  <a:latin typeface="Cambria Math" panose="02040503050406030204" pitchFamily="18" charset="0"/>
                  <a:ea typeface="Cambria Math" panose="02040503050406030204" pitchFamily="18" charset="0"/>
                  <a:cs typeface="+mn-cs"/>
                </a:rPr>
                <a:t> is unknown</a:t>
              </a:r>
              <a:r>
                <a:rPr lang="en-US" sz="2000" b="1" i="0" u="sng" baseline="0">
                  <a:solidFill>
                    <a:schemeClr val="accent5">
                      <a:lumMod val="50000"/>
                    </a:schemeClr>
                  </a:solidFill>
                  <a:effectLst/>
                  <a:latin typeface="Lucida Bright" panose="02040602050505020304" pitchFamily="18" charset="0"/>
                  <a:ea typeface="+mn-ea"/>
                  <a:cs typeface="+mn-cs"/>
                </a:rPr>
                <a:t>):</a:t>
              </a:r>
            </a:p>
            <a:p>
              <a:pPr eaLnBrk="1" fontAlgn="auto" latinLnBrk="0" hangingPunct="1"/>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Critical Value for 90% confidence and 20 -1 =</a:t>
              </a:r>
              <a:r>
                <a:rPr lang="en-US" sz="2000" b="1" baseline="0">
                  <a:solidFill>
                    <a:schemeClr val="dk1"/>
                  </a:solidFill>
                  <a:effectLst/>
                  <a:latin typeface="Lucida Bright" panose="02040602050505020304" pitchFamily="18" charset="0"/>
                  <a:ea typeface="+mn-ea"/>
                  <a:cs typeface="+mn-cs"/>
                </a:rPr>
                <a:t> </a:t>
              </a:r>
              <a:r>
                <a:rPr lang="en-US" sz="2000" b="1" baseline="0">
                  <a:solidFill>
                    <a:srgbClr val="FF0000"/>
                  </a:solidFill>
                  <a:effectLst/>
                  <a:latin typeface="Lucida Bright" panose="02040602050505020304" pitchFamily="18" charset="0"/>
                  <a:ea typeface="+mn-ea"/>
                  <a:cs typeface="+mn-cs"/>
                </a:rPr>
                <a:t>19</a:t>
              </a:r>
              <a:r>
                <a:rPr lang="en-US" sz="2000" b="1"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degrees of freedom = </a:t>
              </a:r>
              <a:r>
                <a:rPr lang="en-US" sz="2000" b="1" baseline="0">
                  <a:solidFill>
                    <a:srgbClr val="FF0000"/>
                  </a:solidFill>
                  <a:effectLst/>
                  <a:latin typeface="Lucida Bright" panose="02040602050505020304" pitchFamily="18" charset="0"/>
                  <a:ea typeface="+mn-ea"/>
                  <a:cs typeface="+mn-cs"/>
                </a:rPr>
                <a:t>1.7291</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FF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u="sng"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6. Compute the Confidence Interval Estimate:</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90% confidece interval estimate for the population mean is:</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acc>
                    <m:accPr>
                      <m:chr m:val="̅"/>
                      <m:ctrlPr>
                        <a:rPr lang="en-US" sz="2000" i="1">
                          <a:solidFill>
                            <a:schemeClr val="tx1"/>
                          </a:solidFill>
                          <a:effectLst/>
                          <a:latin typeface="Cambria Math" panose="02040503050406030204" pitchFamily="18" charset="0"/>
                        </a:rPr>
                      </m:ctrlPr>
                    </m:accPr>
                    <m:e>
                      <m:r>
                        <a:rPr lang="en-US" sz="2000" b="0" i="1">
                          <a:solidFill>
                            <a:schemeClr val="tx1"/>
                          </a:solidFill>
                          <a:effectLst/>
                          <a:latin typeface="Cambria Math" panose="02040503050406030204" pitchFamily="18" charset="0"/>
                        </a:rPr>
                        <m:t>𝑋</m:t>
                      </m:r>
                    </m:e>
                  </m:acc>
                </m:oMath>
              </a14:m>
              <a:r>
                <a:rPr lang="en-US" sz="2000">
                  <a:solidFill>
                    <a:schemeClr val="tx1"/>
                  </a:solidFill>
                  <a:effectLst/>
                  <a:latin typeface="Lucida Bright" panose="02040602050505020304" pitchFamily="18" charset="0"/>
                </a:rPr>
                <a:t> (+/-)</a:t>
              </a:r>
              <a:r>
                <a:rPr lang="en-US" sz="2000" baseline="0">
                  <a:solidFill>
                    <a:schemeClr val="tx1"/>
                  </a:solidFill>
                  <a:effectLst/>
                  <a:latin typeface="Lucida Bright" panose="02040602050505020304" pitchFamily="18" charset="0"/>
                </a:rPr>
                <a:t> </a:t>
              </a:r>
              <a:r>
                <a:rPr lang="en-US" sz="2400" baseline="0">
                  <a:solidFill>
                    <a:schemeClr val="tx1"/>
                  </a:solidFill>
                  <a:effectLst/>
                  <a:latin typeface="Lucida Bright" panose="02040602050505020304" pitchFamily="18" charset="0"/>
                </a:rPr>
                <a:t>t</a:t>
              </a:r>
              <a:r>
                <a:rPr lang="en-US" sz="1600" baseline="0">
                  <a:solidFill>
                    <a:schemeClr val="tx1"/>
                  </a:solidFill>
                  <a:effectLst/>
                  <a:latin typeface="Lucida Bright" panose="02040602050505020304" pitchFamily="18" charset="0"/>
                </a:rPr>
                <a:t>0.05 * </a:t>
              </a:r>
              <a14:m>
                <m:oMath xmlns:m="http://schemas.openxmlformats.org/officeDocument/2006/math">
                  <m:f>
                    <m:fPr>
                      <m:ctrlPr>
                        <a:rPr lang="en-US" sz="2400" i="1" baseline="0">
                          <a:solidFill>
                            <a:schemeClr val="tx1"/>
                          </a:solidFill>
                          <a:effectLst/>
                          <a:latin typeface="Cambria Math" panose="02040503050406030204" pitchFamily="18" charset="0"/>
                        </a:rPr>
                      </m:ctrlPr>
                    </m:fPr>
                    <m:num>
                      <m:r>
                        <a:rPr lang="en-US" sz="2400" b="0" i="1" baseline="0">
                          <a:solidFill>
                            <a:schemeClr val="tx1"/>
                          </a:solidFill>
                          <a:effectLst/>
                          <a:latin typeface="Cambria Math" panose="02040503050406030204" pitchFamily="18" charset="0"/>
                        </a:rPr>
                        <m:t>𝑠</m:t>
                      </m:r>
                    </m:num>
                    <m:den>
                      <m:rad>
                        <m:radPr>
                          <m:degHide m:val="on"/>
                          <m:ctrlPr>
                            <a:rPr lang="en-US" sz="2400" i="1" baseline="0">
                              <a:solidFill>
                                <a:schemeClr val="tx1"/>
                              </a:solidFill>
                              <a:effectLst/>
                              <a:latin typeface="Cambria Math" panose="02040503050406030204" pitchFamily="18" charset="0"/>
                            </a:rPr>
                          </m:ctrlPr>
                        </m:radPr>
                        <m:deg/>
                        <m:e>
                          <m:r>
                            <a:rPr lang="en-US" sz="2400" b="0" i="1" baseline="0">
                              <a:solidFill>
                                <a:schemeClr val="tx1"/>
                              </a:solidFill>
                              <a:effectLst/>
                              <a:latin typeface="Cambria Math" panose="02040503050406030204" pitchFamily="18" charset="0"/>
                            </a:rPr>
                            <m:t>𝑛</m:t>
                          </m:r>
                        </m:e>
                      </m:rad>
                    </m:den>
                  </m:f>
                </m:oMath>
              </a14:m>
              <a:r>
                <a:rPr lang="en-US" sz="2400">
                  <a:solidFill>
                    <a:schemeClr val="tx1"/>
                  </a:solidFill>
                  <a:effectLst/>
                  <a:latin typeface="Lucida Bright" panose="02040602050505020304" pitchFamily="18" charset="0"/>
                </a:rPr>
                <a:t> = </a:t>
              </a:r>
              <a:r>
                <a:rPr lang="en-US" sz="1800">
                  <a:solidFill>
                    <a:schemeClr val="tx1"/>
                  </a:solidFill>
                  <a:effectLst/>
                  <a:latin typeface="Lucida Bright" panose="02040602050505020304" pitchFamily="18" charset="0"/>
                </a:rPr>
                <a:t>0.7705 +1.7291* </a:t>
              </a:r>
              <a14:m>
                <m:oMath xmlns:m="http://schemas.openxmlformats.org/officeDocument/2006/math">
                  <m:f>
                    <m:fPr>
                      <m:ctrlPr>
                        <a:rPr lang="en-US" sz="2000" i="1">
                          <a:solidFill>
                            <a:schemeClr val="tx1"/>
                          </a:solidFill>
                          <a:effectLst/>
                          <a:latin typeface="Cambria Math" panose="02040503050406030204" pitchFamily="18" charset="0"/>
                        </a:rPr>
                      </m:ctrlPr>
                    </m:fPr>
                    <m:num>
                      <m:r>
                        <a:rPr lang="en-US" sz="2000" b="0" i="1">
                          <a:solidFill>
                            <a:schemeClr val="tx1"/>
                          </a:solidFill>
                          <a:effectLst/>
                          <a:latin typeface="Cambria Math" panose="02040503050406030204" pitchFamily="18" charset="0"/>
                        </a:rPr>
                        <m:t>1.1193</m:t>
                      </m:r>
                    </m:num>
                    <m:den>
                      <m:rad>
                        <m:radPr>
                          <m:degHide m:val="on"/>
                          <m:ctrlPr>
                            <a:rPr lang="en-US" sz="2000" i="1">
                              <a:solidFill>
                                <a:schemeClr val="tx1"/>
                              </a:solidFill>
                              <a:effectLst/>
                              <a:latin typeface="Cambria Math" panose="02040503050406030204" pitchFamily="18" charset="0"/>
                            </a:rPr>
                          </m:ctrlPr>
                        </m:radPr>
                        <m:deg/>
                        <m:e>
                          <m:r>
                            <a:rPr lang="en-US" sz="2000" b="0" i="1">
                              <a:solidFill>
                                <a:schemeClr val="tx1"/>
                              </a:solidFill>
                              <a:effectLst/>
                              <a:latin typeface="Cambria Math" panose="02040503050406030204" pitchFamily="18" charset="0"/>
                            </a:rPr>
                            <m:t>20</m:t>
                          </m:r>
                        </m:e>
                      </m:rad>
                    </m:den>
                  </m:f>
                </m:oMath>
              </a14:m>
              <a:r>
                <a:rPr lang="en-US" sz="2000">
                  <a:solidFill>
                    <a:schemeClr val="tx1"/>
                  </a:solidFill>
                  <a:effectLst/>
                  <a:latin typeface="Lucida Bright" panose="02040602050505020304" pitchFamily="18" charset="0"/>
                </a:rPr>
                <a:t> = </a:t>
              </a:r>
              <a14:m>
                <m:oMath xmlns:m="http://schemas.openxmlformats.org/officeDocument/2006/math">
                  <m:f>
                    <m:fPr>
                      <m:ctrlPr>
                        <a:rPr lang="en-US" sz="2000" i="1">
                          <a:solidFill>
                            <a:schemeClr val="dk1"/>
                          </a:solidFill>
                          <a:effectLst/>
                          <a:latin typeface="Cambria Math" panose="02040503050406030204" pitchFamily="18" charset="0"/>
                          <a:ea typeface="+mn-ea"/>
                          <a:cs typeface="+mn-cs"/>
                        </a:rPr>
                      </m:ctrlPr>
                    </m:fPr>
                    <m:num>
                      <m:r>
                        <a:rPr lang="en-US" sz="2000" b="0" i="1">
                          <a:solidFill>
                            <a:schemeClr val="dk1"/>
                          </a:solidFill>
                          <a:effectLst/>
                          <a:latin typeface="Cambria Math" panose="02040503050406030204" pitchFamily="18" charset="0"/>
                          <a:ea typeface="+mn-ea"/>
                          <a:cs typeface="+mn-cs"/>
                        </a:rPr>
                        <m:t>1.11926</m:t>
                      </m:r>
                    </m:num>
                    <m:den>
                      <m:r>
                        <a:rPr lang="en-US" sz="2000" b="0" i="1">
                          <a:solidFill>
                            <a:schemeClr val="dk1"/>
                          </a:solidFill>
                          <a:effectLst/>
                          <a:latin typeface="Cambria Math" panose="02040503050406030204" pitchFamily="18" charset="0"/>
                          <a:ea typeface="+mn-ea"/>
                          <a:cs typeface="+mn-cs"/>
                        </a:rPr>
                        <m:t>4.4721</m:t>
                      </m:r>
                    </m:den>
                  </m:f>
                </m:oMath>
              </a14:m>
              <a:r>
                <a:rPr lang="en-US" sz="2000">
                  <a:solidFill>
                    <a:schemeClr val="dk1"/>
                  </a:solidFill>
                  <a:effectLst/>
                  <a:latin typeface="Lucida Bright" panose="02040602050505020304" pitchFamily="18"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 </a:t>
              </a:r>
              <a:endParaRPr lang="en-US" sz="2000" b="1">
                <a:solidFill>
                  <a:srgbClr val="FF0000"/>
                </a:solidFill>
                <a:effectLst/>
                <a:latin typeface="Lucida Bright" panose="02040602050505020304" pitchFamily="18" charset="0"/>
              </a:endParaRPr>
            </a:p>
            <a:p>
              <a:pPr eaLnBrk="1" fontAlgn="auto" latinLnBrk="0" hangingPunct="1"/>
              <a:r>
                <a:rPr lang="en-US" sz="2000">
                  <a:solidFill>
                    <a:schemeClr val="dk1"/>
                  </a:solidFill>
                  <a:effectLst/>
                  <a:latin typeface="Lucida Bright" panose="02040602050505020304" pitchFamily="18" charset="0"/>
                  <a:ea typeface="+mn-ea"/>
                  <a:cs typeface="+mn-cs"/>
                </a:rPr>
                <a:t>0.7705-(1.7291*0.2669) = </a:t>
              </a:r>
              <a:r>
                <a:rPr lang="en-US" sz="2000" b="1">
                  <a:solidFill>
                    <a:srgbClr val="FF0000"/>
                  </a:solidFill>
                  <a:effectLst/>
                  <a:latin typeface="Lucida Bright" panose="02040602050505020304" pitchFamily="18" charset="0"/>
                  <a:ea typeface="+mn-ea"/>
                  <a:cs typeface="+mn-cs"/>
                </a:rPr>
                <a:t>0.3090    </a:t>
              </a:r>
            </a:p>
            <a:p>
              <a:pPr eaLnBrk="1" fontAlgn="auto" latinLnBrk="0" hangingPunct="1"/>
              <a:endParaRPr lang="en-US" sz="200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0.7705+(1.7291*0.2669) = </a:t>
              </a:r>
              <a:r>
                <a:rPr lang="en-US" sz="2000" b="1">
                  <a:solidFill>
                    <a:srgbClr val="FF0000"/>
                  </a:solidFill>
                  <a:effectLst/>
                  <a:latin typeface="Lucida Bright" panose="02040602050505020304" pitchFamily="18" charset="0"/>
                  <a:ea typeface="+mn-ea"/>
                  <a:cs typeface="+mn-cs"/>
                </a:rPr>
                <a:t>1.2320</a:t>
              </a:r>
              <a:endParaRPr lang="en-US" sz="2000" b="1">
                <a:solidFill>
                  <a:srgbClr val="FF0000"/>
                </a:solidFill>
                <a:effectLst/>
                <a:latin typeface="Lucida Bright" panose="02040602050505020304" pitchFamily="18" charset="0"/>
              </a:endParaRPr>
            </a:p>
            <a:p>
              <a:pPr eaLnBrk="1" fontAlgn="auto" latinLnBrk="0" hangingPunct="1"/>
              <a:endParaRPr lang="en-US" sz="2000">
                <a:solidFill>
                  <a:schemeClr val="accent5">
                    <a:lumMod val="50000"/>
                  </a:schemeClr>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5">
                    <a:lumMod val="50000"/>
                  </a:schemeClr>
                </a:solidFill>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Calibri" panose="020F0502020204030204" pitchFamily="34" charset="0"/>
              </a:endParaRPr>
            </a:p>
          </xdr:txBody>
        </xdr:sp>
      </mc:Choice>
      <mc:Fallback xmlns="">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503463" y="1595301"/>
              <a:ext cx="11511644" cy="136991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u="sng" baseline="0">
                  <a:solidFill>
                    <a:srgbClr val="C00000"/>
                  </a:solidFill>
                  <a:latin typeface="Lucida Bright" panose="02040602050505020304" pitchFamily="18" charset="0"/>
                  <a:cs typeface="FrankRuehl" panose="020E0503060101010101" pitchFamily="34" charset="-79"/>
                </a:rPr>
                <a:t>Confidence interval estimates for the </a:t>
              </a:r>
              <a:r>
                <a:rPr lang="el-GR" sz="2400" b="1" u="sng" baseline="0">
                  <a:solidFill>
                    <a:srgbClr val="C00000"/>
                  </a:solidFill>
                  <a:latin typeface="Times New Roman" panose="02020603050405020304" pitchFamily="18" charset="0"/>
                  <a:cs typeface="Times New Roman" panose="02020603050405020304" pitchFamily="18" charset="0"/>
                </a:rPr>
                <a:t>μ</a:t>
              </a:r>
              <a:r>
                <a:rPr lang="en-US" sz="2400" b="1" u="sng" baseline="0">
                  <a:solidFill>
                    <a:srgbClr val="C00000"/>
                  </a:solidFill>
                  <a:latin typeface="Lucida Bright" panose="02040602050505020304" pitchFamily="18" charset="0"/>
                  <a:cs typeface="FrankRuehl" panose="020E0503060101010101" pitchFamily="34" charset="-79"/>
                </a:rPr>
                <a:t>, </a:t>
              </a:r>
              <a:r>
                <a:rPr lang="el-GR" sz="2400" b="1" u="sng" baseline="0">
                  <a:solidFill>
                    <a:srgbClr val="C00000"/>
                  </a:solidFill>
                  <a:latin typeface="Calibri" panose="020F0502020204030204" pitchFamily="34" charset="0"/>
                  <a:cs typeface="Calibri" panose="020F0502020204030204" pitchFamily="34" charset="0"/>
                </a:rPr>
                <a:t>σ</a:t>
              </a:r>
              <a:r>
                <a:rPr lang="en-US" sz="2400" b="1" u="sng" baseline="0">
                  <a:solidFill>
                    <a:srgbClr val="C00000"/>
                  </a:solidFill>
                  <a:latin typeface="Lucida Bright" panose="02040602050505020304" pitchFamily="18" charset="0"/>
                  <a:cs typeface="Calibri" panose="020F0502020204030204" pitchFamily="34" charset="0"/>
                </a:rPr>
                <a:t> unknown:</a:t>
              </a:r>
            </a:p>
            <a:p>
              <a:endParaRPr lang="en-US" sz="2400" b="1" u="sng" baseline="0">
                <a:solidFill>
                  <a:srgbClr val="C00000"/>
                </a:solidFill>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M&amp;A is a regional CPA firm located near Minneapolis. Recently a team conducted an audit for a discount chain. </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One part of the audit involved developing an estimate for the mean dollar error in total charges that occur during the check out process as shown to the left.</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They wish to develop a 90% confidence interval estimate for the population mean. </a:t>
              </a:r>
            </a:p>
            <a:p>
              <a:endParaRPr lang="en-US" sz="2000" baseline="0">
                <a:latin typeface="Lucida Bright" panose="02040602050505020304" pitchFamily="18" charset="0"/>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cs typeface="Calibri" panose="020F0502020204030204" pitchFamily="34" charset="0"/>
                </a:rPr>
                <a:t>Step 1. Define the population and select a simple random sample of size </a:t>
              </a:r>
              <a:r>
                <a:rPr lang="en-US" sz="2000" b="1" u="sng" baseline="0">
                  <a:solidFill>
                    <a:srgbClr val="FF0000"/>
                  </a:solidFill>
                  <a:latin typeface="Lucida Bright" panose="02040602050505020304" pitchFamily="18" charset="0"/>
                  <a:cs typeface="Calibri" panose="020F0502020204030204" pitchFamily="34" charset="0"/>
                </a:rPr>
                <a:t>n</a:t>
              </a:r>
              <a:r>
                <a:rPr lang="en-US" sz="2000" b="1" u="sng" baseline="0">
                  <a:solidFill>
                    <a:schemeClr val="accent5">
                      <a:lumMod val="50000"/>
                    </a:schemeClr>
                  </a:solidFill>
                  <a:latin typeface="Lucida Bright" panose="02040602050505020304" pitchFamily="18" charset="0"/>
                  <a:cs typeface="Calibri" panose="020F0502020204030204" pitchFamily="34" charset="0"/>
                </a:rPr>
                <a:t> from the population:</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The sample is shown to the left.</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cs typeface="Calibri" panose="020F0502020204030204" pitchFamily="34" charset="0"/>
                </a:rPr>
                <a:t>Step 2. Specify the confidence level:</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A 90% confidence interval is desired.</a:t>
              </a:r>
            </a:p>
            <a:p>
              <a:endParaRPr lang="en-US" sz="2000" b="0" baseline="0">
                <a:solidFill>
                  <a:schemeClr val="tx1"/>
                </a:solidFill>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3. Compute the sample mean and Sample Standard Deviation:</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Sample Mean = </a:t>
              </a:r>
              <a:r>
                <a:rPr lang="en-US" sz="2000" b="1" baseline="0">
                  <a:solidFill>
                    <a:srgbClr val="FF0000"/>
                  </a:solidFill>
                  <a:effectLst/>
                  <a:latin typeface="Lucida Bright" panose="02040602050505020304" pitchFamily="18" charset="0"/>
                  <a:ea typeface="+mn-ea"/>
                  <a:cs typeface="+mn-cs"/>
                </a:rPr>
                <a:t>0.7705</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Standard Deviation = </a:t>
              </a:r>
              <a:r>
                <a:rPr lang="en-US" sz="2000" b="1" baseline="0">
                  <a:solidFill>
                    <a:srgbClr val="FF0000"/>
                  </a:solidFill>
                  <a:effectLst/>
                  <a:latin typeface="Lucida Bright" panose="02040602050505020304" pitchFamily="18" charset="0"/>
                  <a:ea typeface="+mn-ea"/>
                  <a:cs typeface="+mn-cs"/>
                </a:rPr>
                <a:t>1.1936</a:t>
              </a:r>
            </a:p>
            <a:p>
              <a:pPr marL="0" marR="0" lvl="0" indent="0" defTabSz="914400" eaLnBrk="1" fontAlgn="auto" latinLnBrk="0" hangingPunct="1">
                <a:lnSpc>
                  <a:spcPct val="100000"/>
                </a:lnSpc>
                <a:spcBef>
                  <a:spcPts val="0"/>
                </a:spcBef>
                <a:spcAft>
                  <a:spcPts val="0"/>
                </a:spcAft>
                <a:buClrTx/>
                <a:buSzTx/>
                <a:buFontTx/>
                <a:buNone/>
                <a:tabLst/>
                <a:defRPr/>
              </a:pPr>
              <a:endParaRPr lang="en-US" sz="1800" b="1" baseline="0">
                <a:solidFill>
                  <a:srgbClr val="FF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4. Determine the Standard Error of Sampling Distribution:</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l-GR" sz="2800">
                  <a:solidFill>
                    <a:schemeClr val="tx1"/>
                  </a:solidFill>
                  <a:effectLst/>
                  <a:latin typeface="Calibri" panose="020F0502020204030204" pitchFamily="34" charset="0"/>
                  <a:cs typeface="Calibri" panose="020F0502020204030204" pitchFamily="34" charset="0"/>
                </a:rPr>
                <a:t>σ</a:t>
              </a:r>
              <a:r>
                <a:rPr lang="en-US" sz="1800">
                  <a:solidFill>
                    <a:schemeClr val="tx1"/>
                  </a:solidFill>
                  <a:effectLst/>
                  <a:latin typeface="Calibri" panose="020F0502020204030204" pitchFamily="34" charset="0"/>
                  <a:cs typeface="Calibri" panose="020F0502020204030204" pitchFamily="34" charset="0"/>
                </a:rPr>
                <a:t>x =</a:t>
              </a:r>
              <a:r>
                <a:rPr lang="en-US" sz="2000">
                  <a:solidFill>
                    <a:schemeClr val="tx1"/>
                  </a:solidFill>
                  <a:effectLst/>
                  <a:latin typeface="Lucida Bright" panose="02040602050505020304" pitchFamily="18" charset="0"/>
                  <a:cs typeface="Calibri" panose="020F0502020204030204" pitchFamily="34" charset="0"/>
                </a:rPr>
                <a:t> s/</a:t>
              </a:r>
              <a:r>
                <a:rPr lang="en-US" sz="2000" i="0">
                  <a:solidFill>
                    <a:schemeClr val="tx1"/>
                  </a:solidFill>
                  <a:effectLst/>
                  <a:latin typeface="Cambria Math" panose="02040503050406030204" pitchFamily="18" charset="0"/>
                  <a:cs typeface="Calibri" panose="020F0502020204030204" pitchFamily="34" charset="0"/>
                </a:rPr>
                <a:t>√</a:t>
              </a:r>
              <a:r>
                <a:rPr lang="en-US" sz="2000" b="0" i="0">
                  <a:solidFill>
                    <a:schemeClr val="tx1"/>
                  </a:solidFill>
                  <a:effectLst/>
                  <a:latin typeface="Cambria Math" panose="02040503050406030204" pitchFamily="18" charset="0"/>
                  <a:cs typeface="Calibri" panose="020F0502020204030204" pitchFamily="34" charset="0"/>
                </a:rPr>
                <a:t>20</a:t>
              </a:r>
              <a:r>
                <a:rPr lang="en-US" sz="2000">
                  <a:solidFill>
                    <a:schemeClr val="tx1"/>
                  </a:solidFill>
                  <a:effectLst/>
                  <a:latin typeface="Lucida Bright" panose="02040602050505020304" pitchFamily="18" charset="0"/>
                </a:rPr>
                <a:t> = </a:t>
              </a:r>
              <a:r>
                <a:rPr lang="en-US" sz="2000" b="0" i="0">
                  <a:solidFill>
                    <a:schemeClr val="tx1"/>
                  </a:solidFill>
                  <a:effectLst/>
                  <a:latin typeface="Cambria Math" panose="02040503050406030204" pitchFamily="18" charset="0"/>
                </a:rPr>
                <a:t>1.1936/4.4721</a:t>
              </a:r>
              <a:r>
                <a:rPr lang="en-US" sz="2000">
                  <a:solidFill>
                    <a:schemeClr val="tx1"/>
                  </a:solidFill>
                  <a:effectLst/>
                  <a:latin typeface="Lucida Bright" panose="02040602050505020304" pitchFamily="18" charset="0"/>
                </a:rPr>
                <a:t> = </a:t>
              </a:r>
              <a:r>
                <a:rPr lang="en-US" sz="2000" b="1">
                  <a:solidFill>
                    <a:srgbClr val="FF0000"/>
                  </a:solidFill>
                  <a:effectLst/>
                  <a:latin typeface="Lucida Bright" panose="02040602050505020304" pitchFamily="18" charset="0"/>
                </a:rPr>
                <a:t>0.2669</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eaLnBrk="1" fontAlgn="auto" latinLnBrk="0" hangingPunct="1"/>
              <a:r>
                <a:rPr lang="en-US" sz="2000" b="1" i="0" u="sng" baseline="0">
                  <a:solidFill>
                    <a:schemeClr val="accent5">
                      <a:lumMod val="50000"/>
                    </a:schemeClr>
                  </a:solidFill>
                  <a:effectLst/>
                  <a:latin typeface="Lucida Bright" panose="02040602050505020304" pitchFamily="18" charset="0"/>
                  <a:ea typeface="+mn-ea"/>
                  <a:cs typeface="+mn-cs"/>
                </a:rPr>
                <a:t>Step 5. Determine the Critical Value (t-distribution since the </a:t>
              </a:r>
              <a:r>
                <a:rPr lang="el-GR" sz="2000" b="1" i="0" u="sng" baseline="0">
                  <a:solidFill>
                    <a:schemeClr val="accent5">
                      <a:lumMod val="50000"/>
                    </a:schemeClr>
                  </a:solidFill>
                  <a:effectLst/>
                  <a:latin typeface="Cambria Math" panose="02040503050406030204" pitchFamily="18" charset="0"/>
                  <a:ea typeface="Cambria Math" panose="02040503050406030204" pitchFamily="18" charset="0"/>
                  <a:cs typeface="+mn-cs"/>
                </a:rPr>
                <a:t>σ</a:t>
              </a:r>
              <a:r>
                <a:rPr lang="en-US" sz="2000" b="1" i="0" u="sng" baseline="0">
                  <a:solidFill>
                    <a:schemeClr val="accent5">
                      <a:lumMod val="50000"/>
                    </a:schemeClr>
                  </a:solidFill>
                  <a:effectLst/>
                  <a:latin typeface="Cambria Math" panose="02040503050406030204" pitchFamily="18" charset="0"/>
                  <a:ea typeface="Cambria Math" panose="02040503050406030204" pitchFamily="18" charset="0"/>
                  <a:cs typeface="+mn-cs"/>
                </a:rPr>
                <a:t> is unknown</a:t>
              </a:r>
              <a:r>
                <a:rPr lang="en-US" sz="2000" b="1" i="0" u="sng" baseline="0">
                  <a:solidFill>
                    <a:schemeClr val="accent5">
                      <a:lumMod val="50000"/>
                    </a:schemeClr>
                  </a:solidFill>
                  <a:effectLst/>
                  <a:latin typeface="Lucida Bright" panose="02040602050505020304" pitchFamily="18" charset="0"/>
                  <a:ea typeface="+mn-ea"/>
                  <a:cs typeface="+mn-cs"/>
                </a:rPr>
                <a:t>):</a:t>
              </a:r>
            </a:p>
            <a:p>
              <a:pPr eaLnBrk="1" fontAlgn="auto" latinLnBrk="0" hangingPunct="1"/>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Critical Value for 90% confidence and 20 -1 =</a:t>
              </a:r>
              <a:r>
                <a:rPr lang="en-US" sz="2000" b="1" baseline="0">
                  <a:solidFill>
                    <a:schemeClr val="dk1"/>
                  </a:solidFill>
                  <a:effectLst/>
                  <a:latin typeface="Lucida Bright" panose="02040602050505020304" pitchFamily="18" charset="0"/>
                  <a:ea typeface="+mn-ea"/>
                  <a:cs typeface="+mn-cs"/>
                </a:rPr>
                <a:t> </a:t>
              </a:r>
              <a:r>
                <a:rPr lang="en-US" sz="2000" b="1" baseline="0">
                  <a:solidFill>
                    <a:srgbClr val="FF0000"/>
                  </a:solidFill>
                  <a:effectLst/>
                  <a:latin typeface="Lucida Bright" panose="02040602050505020304" pitchFamily="18" charset="0"/>
                  <a:ea typeface="+mn-ea"/>
                  <a:cs typeface="+mn-cs"/>
                </a:rPr>
                <a:t>19</a:t>
              </a:r>
              <a:r>
                <a:rPr lang="en-US" sz="2000" b="1"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degrees of freedom = </a:t>
              </a:r>
              <a:r>
                <a:rPr lang="en-US" sz="2000" b="1" baseline="0">
                  <a:solidFill>
                    <a:srgbClr val="FF0000"/>
                  </a:solidFill>
                  <a:effectLst/>
                  <a:latin typeface="Lucida Bright" panose="02040602050505020304" pitchFamily="18" charset="0"/>
                  <a:ea typeface="+mn-ea"/>
                  <a:cs typeface="+mn-cs"/>
                </a:rPr>
                <a:t>1.7291</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FF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u="sng"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6. Compute the Confidence Interval Estimate:</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90% confidece interval estimate for the population mean is:</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i="0">
                  <a:solidFill>
                    <a:schemeClr val="tx1"/>
                  </a:solidFill>
                  <a:effectLst/>
                  <a:latin typeface="Cambria Math" panose="02040503050406030204" pitchFamily="18" charset="0"/>
                </a:rPr>
                <a:t>𝑋 ̅</a:t>
              </a:r>
              <a:r>
                <a:rPr lang="en-US" sz="2000">
                  <a:solidFill>
                    <a:schemeClr val="tx1"/>
                  </a:solidFill>
                  <a:effectLst/>
                  <a:latin typeface="Lucida Bright" panose="02040602050505020304" pitchFamily="18" charset="0"/>
                </a:rPr>
                <a:t> (+/-)</a:t>
              </a:r>
              <a:r>
                <a:rPr lang="en-US" sz="2000" baseline="0">
                  <a:solidFill>
                    <a:schemeClr val="tx1"/>
                  </a:solidFill>
                  <a:effectLst/>
                  <a:latin typeface="Lucida Bright" panose="02040602050505020304" pitchFamily="18" charset="0"/>
                </a:rPr>
                <a:t> </a:t>
              </a:r>
              <a:r>
                <a:rPr lang="en-US" sz="2400" baseline="0">
                  <a:solidFill>
                    <a:schemeClr val="tx1"/>
                  </a:solidFill>
                  <a:effectLst/>
                  <a:latin typeface="Lucida Bright" panose="02040602050505020304" pitchFamily="18" charset="0"/>
                </a:rPr>
                <a:t>t</a:t>
              </a:r>
              <a:r>
                <a:rPr lang="en-US" sz="1600" baseline="0">
                  <a:solidFill>
                    <a:schemeClr val="tx1"/>
                  </a:solidFill>
                  <a:effectLst/>
                  <a:latin typeface="Lucida Bright" panose="02040602050505020304" pitchFamily="18" charset="0"/>
                </a:rPr>
                <a:t>0.05 * </a:t>
              </a:r>
              <a:r>
                <a:rPr lang="en-US" sz="2400" b="0" i="0" baseline="0">
                  <a:solidFill>
                    <a:schemeClr val="tx1"/>
                  </a:solidFill>
                  <a:effectLst/>
                  <a:latin typeface="Cambria Math" panose="02040503050406030204" pitchFamily="18" charset="0"/>
                </a:rPr>
                <a:t>𝑠/√𝑛</a:t>
              </a:r>
              <a:r>
                <a:rPr lang="en-US" sz="2400">
                  <a:solidFill>
                    <a:schemeClr val="tx1"/>
                  </a:solidFill>
                  <a:effectLst/>
                  <a:latin typeface="Lucida Bright" panose="02040602050505020304" pitchFamily="18" charset="0"/>
                </a:rPr>
                <a:t> = </a:t>
              </a:r>
              <a:r>
                <a:rPr lang="en-US" sz="1800">
                  <a:solidFill>
                    <a:schemeClr val="tx1"/>
                  </a:solidFill>
                  <a:effectLst/>
                  <a:latin typeface="Lucida Bright" panose="02040602050505020304" pitchFamily="18" charset="0"/>
                </a:rPr>
                <a:t>0.7705 +1.7291* </a:t>
              </a:r>
              <a:r>
                <a:rPr lang="en-US" sz="2000" b="0" i="0">
                  <a:solidFill>
                    <a:schemeClr val="tx1"/>
                  </a:solidFill>
                  <a:effectLst/>
                  <a:latin typeface="Cambria Math" panose="02040503050406030204" pitchFamily="18" charset="0"/>
                </a:rPr>
                <a:t>1.1193/√20</a:t>
              </a:r>
              <a:r>
                <a:rPr lang="en-US" sz="2000">
                  <a:solidFill>
                    <a:schemeClr val="tx1"/>
                  </a:solidFill>
                  <a:effectLst/>
                  <a:latin typeface="Lucida Bright" panose="02040602050505020304" pitchFamily="18" charset="0"/>
                </a:rPr>
                <a:t> = </a:t>
              </a:r>
              <a:r>
                <a:rPr lang="en-US" sz="2000" b="0" i="0">
                  <a:solidFill>
                    <a:schemeClr val="dk1"/>
                  </a:solidFill>
                  <a:effectLst/>
                  <a:latin typeface="Cambria Math" panose="02040503050406030204" pitchFamily="18" charset="0"/>
                  <a:ea typeface="+mn-ea"/>
                  <a:cs typeface="+mn-cs"/>
                </a:rPr>
                <a:t>1.11926/4.4721</a:t>
              </a:r>
              <a:r>
                <a:rPr lang="en-US" sz="2000">
                  <a:solidFill>
                    <a:schemeClr val="dk1"/>
                  </a:solidFill>
                  <a:effectLst/>
                  <a:latin typeface="Lucida Bright" panose="02040602050505020304" pitchFamily="18"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 </a:t>
              </a:r>
              <a:endParaRPr lang="en-US" sz="2000" b="1">
                <a:solidFill>
                  <a:srgbClr val="FF0000"/>
                </a:solidFill>
                <a:effectLst/>
                <a:latin typeface="Lucida Bright" panose="02040602050505020304" pitchFamily="18" charset="0"/>
              </a:endParaRPr>
            </a:p>
            <a:p>
              <a:pPr eaLnBrk="1" fontAlgn="auto" latinLnBrk="0" hangingPunct="1"/>
              <a:r>
                <a:rPr lang="en-US" sz="2000">
                  <a:solidFill>
                    <a:schemeClr val="dk1"/>
                  </a:solidFill>
                  <a:effectLst/>
                  <a:latin typeface="Lucida Bright" panose="02040602050505020304" pitchFamily="18" charset="0"/>
                  <a:ea typeface="+mn-ea"/>
                  <a:cs typeface="+mn-cs"/>
                </a:rPr>
                <a:t>0.7705-(1.7291*0.2669) = </a:t>
              </a:r>
              <a:r>
                <a:rPr lang="en-US" sz="2000" b="1">
                  <a:solidFill>
                    <a:srgbClr val="FF0000"/>
                  </a:solidFill>
                  <a:effectLst/>
                  <a:latin typeface="Lucida Bright" panose="02040602050505020304" pitchFamily="18" charset="0"/>
                  <a:ea typeface="+mn-ea"/>
                  <a:cs typeface="+mn-cs"/>
                </a:rPr>
                <a:t>0.3090    </a:t>
              </a:r>
            </a:p>
            <a:p>
              <a:pPr eaLnBrk="1" fontAlgn="auto" latinLnBrk="0" hangingPunct="1"/>
              <a:endParaRPr lang="en-US" sz="200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0.7705+(1.7291*0.2669) = </a:t>
              </a:r>
              <a:r>
                <a:rPr lang="en-US" sz="2000" b="1">
                  <a:solidFill>
                    <a:srgbClr val="FF0000"/>
                  </a:solidFill>
                  <a:effectLst/>
                  <a:latin typeface="Lucida Bright" panose="02040602050505020304" pitchFamily="18" charset="0"/>
                  <a:ea typeface="+mn-ea"/>
                  <a:cs typeface="+mn-cs"/>
                </a:rPr>
                <a:t>1.2320</a:t>
              </a:r>
              <a:endParaRPr lang="en-US" sz="2000" b="1">
                <a:solidFill>
                  <a:srgbClr val="FF0000"/>
                </a:solidFill>
                <a:effectLst/>
                <a:latin typeface="Lucida Bright" panose="02040602050505020304" pitchFamily="18" charset="0"/>
              </a:endParaRPr>
            </a:p>
            <a:p>
              <a:pPr eaLnBrk="1" fontAlgn="auto" latinLnBrk="0" hangingPunct="1"/>
              <a:endParaRPr lang="en-US" sz="2000">
                <a:solidFill>
                  <a:schemeClr val="accent5">
                    <a:lumMod val="50000"/>
                  </a:schemeClr>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5">
                    <a:lumMod val="50000"/>
                  </a:schemeClr>
                </a:solidFill>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Calibri" panose="020F0502020204030204" pitchFamily="34" charset="0"/>
              </a:endParaRPr>
            </a:p>
          </xdr:txBody>
        </xdr:sp>
      </mc:Fallback>
    </mc:AlternateContent>
    <xdr:clientData/>
  </xdr:twoCellAnchor>
  <xdr:twoCellAnchor>
    <xdr:from>
      <xdr:col>0</xdr:col>
      <xdr:colOff>503464</xdr:colOff>
      <xdr:row>1</xdr:row>
      <xdr:rowOff>70756</xdr:rowOff>
    </xdr:from>
    <xdr:to>
      <xdr:col>3</xdr:col>
      <xdr:colOff>95249</xdr:colOff>
      <xdr:row>7</xdr:row>
      <xdr:rowOff>8165</xdr:rowOff>
    </xdr:to>
    <xdr:sp macro="" textlink="">
      <xdr:nvSpPr>
        <xdr:cNvPr id="7" name="Left Arrow 18">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a:off x="503464" y="261256"/>
          <a:ext cx="1428749"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20</xdr:col>
      <xdr:colOff>149679</xdr:colOff>
      <xdr:row>8</xdr:row>
      <xdr:rowOff>0</xdr:rowOff>
    </xdr:from>
    <xdr:to>
      <xdr:col>22</xdr:col>
      <xdr:colOff>258536</xdr:colOff>
      <xdr:row>10</xdr:row>
      <xdr:rowOff>0</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12300858" y="1524000"/>
          <a:ext cx="1496785"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1</a:t>
          </a:r>
        </a:p>
      </xdr:txBody>
    </xdr:sp>
    <xdr:clientData/>
  </xdr:twoCellAnchor>
  <xdr:twoCellAnchor>
    <xdr:from>
      <xdr:col>24</xdr:col>
      <xdr:colOff>138795</xdr:colOff>
      <xdr:row>7</xdr:row>
      <xdr:rowOff>166007</xdr:rowOff>
    </xdr:from>
    <xdr:to>
      <xdr:col>25</xdr:col>
      <xdr:colOff>1023258</xdr:colOff>
      <xdr:row>9</xdr:row>
      <xdr:rowOff>166007</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15133866" y="1499507"/>
          <a:ext cx="1932213"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tx1"/>
              </a:solidFill>
              <a:latin typeface="Lucida Bright" panose="02040602050505020304" pitchFamily="18" charset="0"/>
            </a:rPr>
            <a:t>Step 3</a:t>
          </a:r>
        </a:p>
      </xdr:txBody>
    </xdr:sp>
    <xdr:clientData/>
  </xdr:twoCellAnchor>
  <xdr:twoCellAnchor>
    <xdr:from>
      <xdr:col>20</xdr:col>
      <xdr:colOff>263980</xdr:colOff>
      <xdr:row>32</xdr:row>
      <xdr:rowOff>114300</xdr:rowOff>
    </xdr:from>
    <xdr:to>
      <xdr:col>23</xdr:col>
      <xdr:colOff>0</xdr:colOff>
      <xdr:row>33</xdr:row>
      <xdr:rowOff>168728</xdr:rowOff>
    </xdr:to>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12415159" y="9081407"/>
          <a:ext cx="1932213"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4</a:t>
          </a:r>
        </a:p>
      </xdr:txBody>
    </xdr:sp>
    <xdr:clientData/>
  </xdr:twoCellAnchor>
  <xdr:twoCellAnchor>
    <xdr:from>
      <xdr:col>22</xdr:col>
      <xdr:colOff>43545</xdr:colOff>
      <xdr:row>43</xdr:row>
      <xdr:rowOff>13606</xdr:rowOff>
    </xdr:from>
    <xdr:to>
      <xdr:col>24</xdr:col>
      <xdr:colOff>27215</xdr:colOff>
      <xdr:row>46</xdr:row>
      <xdr:rowOff>136072</xdr:rowOff>
    </xdr:to>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13582652" y="11212285"/>
          <a:ext cx="1725384"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=TINV(0.10,19)</a:t>
          </a:r>
        </a:p>
      </xdr:txBody>
    </xdr:sp>
    <xdr:clientData/>
  </xdr:twoCellAnchor>
  <xdr:twoCellAnchor>
    <xdr:from>
      <xdr:col>20</xdr:col>
      <xdr:colOff>326572</xdr:colOff>
      <xdr:row>39</xdr:row>
      <xdr:rowOff>149678</xdr:rowOff>
    </xdr:from>
    <xdr:to>
      <xdr:col>23</xdr:col>
      <xdr:colOff>27214</xdr:colOff>
      <xdr:row>41</xdr:row>
      <xdr:rowOff>149678</xdr:rowOff>
    </xdr:to>
    <xdr:sp macro="" textlink="">
      <xdr:nvSpPr>
        <xdr:cNvPr id="15" name="TextBox 14">
          <a:extLst>
            <a:ext uri="{FF2B5EF4-FFF2-40B4-BE49-F238E27FC236}">
              <a16:creationId xmlns:a16="http://schemas.microsoft.com/office/drawing/2014/main" id="{00000000-0008-0000-0900-00000F000000}"/>
            </a:ext>
          </a:extLst>
        </xdr:cNvPr>
        <xdr:cNvSpPr txBox="1"/>
      </xdr:nvSpPr>
      <xdr:spPr>
        <a:xfrm>
          <a:off x="12477751" y="10586357"/>
          <a:ext cx="2217963"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5</a:t>
          </a:r>
        </a:p>
      </xdr:txBody>
    </xdr:sp>
    <xdr:clientData/>
  </xdr:twoCellAnchor>
  <xdr:twoCellAnchor>
    <xdr:from>
      <xdr:col>20</xdr:col>
      <xdr:colOff>370113</xdr:colOff>
      <xdr:row>48</xdr:row>
      <xdr:rowOff>29935</xdr:rowOff>
    </xdr:from>
    <xdr:to>
      <xdr:col>23</xdr:col>
      <xdr:colOff>70755</xdr:colOff>
      <xdr:row>50</xdr:row>
      <xdr:rowOff>29935</xdr:rowOff>
    </xdr:to>
    <xdr:sp macro="" textlink="">
      <xdr:nvSpPr>
        <xdr:cNvPr id="16" name="TextBox 15">
          <a:extLst>
            <a:ext uri="{FF2B5EF4-FFF2-40B4-BE49-F238E27FC236}">
              <a16:creationId xmlns:a16="http://schemas.microsoft.com/office/drawing/2014/main" id="{00000000-0008-0000-0900-000010000000}"/>
            </a:ext>
          </a:extLst>
        </xdr:cNvPr>
        <xdr:cNvSpPr txBox="1"/>
      </xdr:nvSpPr>
      <xdr:spPr>
        <a:xfrm>
          <a:off x="12521292" y="12181114"/>
          <a:ext cx="2626177"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6</a:t>
          </a:r>
        </a:p>
      </xdr:txBody>
    </xdr:sp>
    <xdr:clientData/>
  </xdr:twoCellAnchor>
  <xdr:twoCellAnchor>
    <xdr:from>
      <xdr:col>21</xdr:col>
      <xdr:colOff>286946</xdr:colOff>
      <xdr:row>59</xdr:row>
      <xdr:rowOff>53232</xdr:rowOff>
    </xdr:from>
    <xdr:to>
      <xdr:col>24</xdr:col>
      <xdr:colOff>326571</xdr:colOff>
      <xdr:row>60</xdr:row>
      <xdr:rowOff>122467</xdr:rowOff>
    </xdr:to>
    <xdr:sp macro="" textlink="">
      <xdr:nvSpPr>
        <xdr:cNvPr id="19" name="Right Bracket 18">
          <a:extLst>
            <a:ext uri="{FF2B5EF4-FFF2-40B4-BE49-F238E27FC236}">
              <a16:creationId xmlns:a16="http://schemas.microsoft.com/office/drawing/2014/main" id="{00000000-0008-0000-0900-000013000000}"/>
            </a:ext>
          </a:extLst>
        </xdr:cNvPr>
        <xdr:cNvSpPr/>
      </xdr:nvSpPr>
      <xdr:spPr>
        <a:xfrm rot="5400000">
          <a:off x="14178641" y="13375823"/>
          <a:ext cx="259735" cy="297876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21</xdr:col>
      <xdr:colOff>204105</xdr:colOff>
      <xdr:row>61</xdr:row>
      <xdr:rowOff>95251</xdr:rowOff>
    </xdr:from>
    <xdr:to>
      <xdr:col>24</xdr:col>
      <xdr:colOff>489857</xdr:colOff>
      <xdr:row>63</xdr:row>
      <xdr:rowOff>95251</xdr:rowOff>
    </xdr:to>
    <xdr:sp macro="" textlink="">
      <xdr:nvSpPr>
        <xdr:cNvPr id="20" name="TextBox 19">
          <a:extLst>
            <a:ext uri="{FF2B5EF4-FFF2-40B4-BE49-F238E27FC236}">
              <a16:creationId xmlns:a16="http://schemas.microsoft.com/office/drawing/2014/main" id="{00000000-0008-0000-0900-000014000000}"/>
            </a:ext>
          </a:extLst>
        </xdr:cNvPr>
        <xdr:cNvSpPr txBox="1"/>
      </xdr:nvSpPr>
      <xdr:spPr>
        <a:xfrm>
          <a:off x="12736284" y="15158358"/>
          <a:ext cx="32248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Confidence</a:t>
          </a:r>
          <a:r>
            <a:rPr lang="en-US" sz="2000" baseline="0">
              <a:latin typeface="Lucida Bright" panose="02040602050505020304" pitchFamily="18" charset="0"/>
            </a:rPr>
            <a:t> Interval</a:t>
          </a:r>
          <a:endParaRPr lang="en-US" sz="2000">
            <a:latin typeface="Lucida Bright" panose="02040602050505020304" pitchFamily="18" charset="0"/>
          </a:endParaRPr>
        </a:p>
      </xdr:txBody>
    </xdr:sp>
    <xdr:clientData/>
  </xdr:twoCellAnchor>
  <xdr:twoCellAnchor>
    <xdr:from>
      <xdr:col>25</xdr:col>
      <xdr:colOff>5446</xdr:colOff>
      <xdr:row>35</xdr:row>
      <xdr:rowOff>2721</xdr:rowOff>
    </xdr:from>
    <xdr:to>
      <xdr:col>25</xdr:col>
      <xdr:colOff>955223</xdr:colOff>
      <xdr:row>38</xdr:row>
      <xdr:rowOff>125187</xdr:rowOff>
    </xdr:to>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0900-000015000000}"/>
                </a:ext>
              </a:extLst>
            </xdr:cNvPr>
            <xdr:cNvSpPr txBox="1"/>
          </xdr:nvSpPr>
          <xdr:spPr>
            <a:xfrm>
              <a:off x="16334017" y="9677400"/>
              <a:ext cx="949777"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Para xmlns:m="http://schemas.openxmlformats.org/officeDocument/2006/math">
                  <m:oMathParaPr>
                    <m:jc m:val="centerGroup"/>
                  </m:oMathParaPr>
                  <m:oMath xmlns:m="http://schemas.openxmlformats.org/officeDocument/2006/math">
                    <m:r>
                      <a:rPr lang="en-US" sz="1600" i="1">
                        <a:latin typeface="Cambria Math" panose="02040503050406030204" pitchFamily="18" charset="0"/>
                      </a:rPr>
                      <m:t>=</m:t>
                    </m:r>
                    <m:rad>
                      <m:radPr>
                        <m:degHide m:val="on"/>
                        <m:ctrlPr>
                          <a:rPr lang="en-US" sz="1600" i="1">
                            <a:latin typeface="Cambria Math" panose="02040503050406030204" pitchFamily="18" charset="0"/>
                          </a:rPr>
                        </m:ctrlPr>
                      </m:radPr>
                      <m:deg/>
                      <m:e>
                        <m:r>
                          <a:rPr lang="en-US" sz="1600" b="0" i="1">
                            <a:latin typeface="Cambria Math" panose="02040503050406030204" pitchFamily="18" charset="0"/>
                          </a:rPr>
                          <m:t>20</m:t>
                        </m:r>
                      </m:e>
                    </m:rad>
                  </m:oMath>
                </m:oMathPara>
              </a14:m>
              <a:endParaRPr lang="en-US" sz="1600">
                <a:latin typeface="Lucida Bright" panose="02040602050505020304" pitchFamily="18" charset="0"/>
              </a:endParaRPr>
            </a:p>
          </xdr:txBody>
        </xdr:sp>
      </mc:Choice>
      <mc:Fallback xmlns="">
        <xdr:sp macro="" textlink="">
          <xdr:nvSpPr>
            <xdr:cNvPr id="21" name="TextBox 20">
              <a:extLst>
                <a:ext uri="{FF2B5EF4-FFF2-40B4-BE49-F238E27FC236}">
                  <a16:creationId xmlns:a16="http://schemas.microsoft.com/office/drawing/2014/main" id="{6DB84B5A-B9D0-4710-9A63-A0A37E99FA51}"/>
                </a:ext>
              </a:extLst>
            </xdr:cNvPr>
            <xdr:cNvSpPr txBox="1"/>
          </xdr:nvSpPr>
          <xdr:spPr>
            <a:xfrm>
              <a:off x="16334017" y="9677400"/>
              <a:ext cx="949777"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i="0">
                  <a:latin typeface="Cambria Math" panose="02040503050406030204" pitchFamily="18" charset="0"/>
                </a:rPr>
                <a:t>=√</a:t>
              </a:r>
              <a:r>
                <a:rPr lang="en-US" sz="1600" b="0" i="0">
                  <a:latin typeface="Cambria Math" panose="02040503050406030204" pitchFamily="18" charset="0"/>
                </a:rPr>
                <a:t>20</a:t>
              </a:r>
              <a:endParaRPr lang="en-US" sz="1600">
                <a:latin typeface="Lucida Bright" panose="02040602050505020304" pitchFamily="18" charset="0"/>
              </a:endParaRPr>
            </a:p>
          </xdr:txBody>
        </xdr:sp>
      </mc:Fallback>
    </mc:AlternateContent>
    <xdr:clientData/>
  </xdr:twoCellAnchor>
  <xdr:twoCellAnchor>
    <xdr:from>
      <xdr:col>22</xdr:col>
      <xdr:colOff>54429</xdr:colOff>
      <xdr:row>35</xdr:row>
      <xdr:rowOff>19050</xdr:rowOff>
    </xdr:from>
    <xdr:to>
      <xdr:col>22</xdr:col>
      <xdr:colOff>1034143</xdr:colOff>
      <xdr:row>38</xdr:row>
      <xdr:rowOff>141516</xdr:rowOff>
    </xdr:to>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0900-000016000000}"/>
                </a:ext>
              </a:extLst>
            </xdr:cNvPr>
            <xdr:cNvSpPr txBox="1"/>
          </xdr:nvSpPr>
          <xdr:spPr>
            <a:xfrm>
              <a:off x="13593536" y="9693729"/>
              <a:ext cx="979714"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 </a:t>
              </a:r>
              <a14:m>
                <m:oMath xmlns:m="http://schemas.openxmlformats.org/officeDocument/2006/math">
                  <m:f>
                    <m:fPr>
                      <m:ctrlPr>
                        <a:rPr lang="en-US" sz="1600" i="1">
                          <a:latin typeface="Cambria Math" panose="02040503050406030204" pitchFamily="18" charset="0"/>
                        </a:rPr>
                      </m:ctrlPr>
                    </m:fPr>
                    <m:num>
                      <m:r>
                        <a:rPr lang="en-US" sz="1600" b="0" i="1">
                          <a:latin typeface="Cambria Math" panose="02040503050406030204" pitchFamily="18" charset="0"/>
                        </a:rPr>
                        <m:t>1.1936</m:t>
                      </m:r>
                    </m:num>
                    <m:den>
                      <m:r>
                        <a:rPr lang="en-US" sz="1600" b="0" i="1">
                          <a:latin typeface="Cambria Math" panose="02040503050406030204" pitchFamily="18" charset="0"/>
                        </a:rPr>
                        <m:t>4.4721</m:t>
                      </m:r>
                    </m:den>
                  </m:f>
                </m:oMath>
              </a14:m>
              <a:endParaRPr lang="en-US" sz="1600">
                <a:latin typeface="Lucida Bright" panose="02040602050505020304" pitchFamily="18" charset="0"/>
              </a:endParaRPr>
            </a:p>
          </xdr:txBody>
        </xdr:sp>
      </mc:Choice>
      <mc:Fallback xmlns="">
        <xdr:sp macro="" textlink="">
          <xdr:nvSpPr>
            <xdr:cNvPr id="22" name="TextBox 21">
              <a:extLst>
                <a:ext uri="{FF2B5EF4-FFF2-40B4-BE49-F238E27FC236}">
                  <a16:creationId xmlns:a16="http://schemas.microsoft.com/office/drawing/2014/main" id="{B69BB721-A0E1-4D6A-A5FD-780B7E4D734C}"/>
                </a:ext>
              </a:extLst>
            </xdr:cNvPr>
            <xdr:cNvSpPr txBox="1"/>
          </xdr:nvSpPr>
          <xdr:spPr>
            <a:xfrm>
              <a:off x="13593536" y="9693729"/>
              <a:ext cx="979714"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 </a:t>
              </a:r>
              <a:r>
                <a:rPr lang="en-US" sz="1600" b="0" i="0">
                  <a:latin typeface="Cambria Math" panose="02040503050406030204" pitchFamily="18" charset="0"/>
                </a:rPr>
                <a:t>1.1936/4.4721</a:t>
              </a:r>
              <a:endParaRPr lang="en-US" sz="1600">
                <a:latin typeface="Lucida Bright" panose="02040602050505020304" pitchFamily="18" charset="0"/>
              </a:endParaRPr>
            </a:p>
          </xdr:txBody>
        </xdr:sp>
      </mc:Fallback>
    </mc:AlternateContent>
    <xdr:clientData/>
  </xdr:twoCellAnchor>
  <xdr:twoCellAnchor>
    <xdr:from>
      <xdr:col>8</xdr:col>
      <xdr:colOff>136071</xdr:colOff>
      <xdr:row>24</xdr:row>
      <xdr:rowOff>30481</xdr:rowOff>
    </xdr:from>
    <xdr:to>
      <xdr:col>10</xdr:col>
      <xdr:colOff>408213</xdr:colOff>
      <xdr:row>25</xdr:row>
      <xdr:rowOff>84910</xdr:rowOff>
    </xdr:to>
    <xdr:sp macro="" textlink="">
      <xdr:nvSpPr>
        <xdr:cNvPr id="23" name="TextBox 22">
          <a:extLst>
            <a:ext uri="{FF2B5EF4-FFF2-40B4-BE49-F238E27FC236}">
              <a16:creationId xmlns:a16="http://schemas.microsoft.com/office/drawing/2014/main" id="{00000000-0008-0000-0900-000017000000}"/>
            </a:ext>
          </a:extLst>
        </xdr:cNvPr>
        <xdr:cNvSpPr txBox="1"/>
      </xdr:nvSpPr>
      <xdr:spPr>
        <a:xfrm>
          <a:off x="5470071" y="6385017"/>
          <a:ext cx="1496785"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2</a:t>
          </a:r>
        </a:p>
      </xdr:txBody>
    </xdr:sp>
    <xdr:clientData/>
  </xdr:twoCellAnchor>
  <xdr:twoCellAnchor>
    <xdr:from>
      <xdr:col>24</xdr:col>
      <xdr:colOff>223159</xdr:colOff>
      <xdr:row>43</xdr:row>
      <xdr:rowOff>2720</xdr:rowOff>
    </xdr:from>
    <xdr:to>
      <xdr:col>25</xdr:col>
      <xdr:colOff>900793</xdr:colOff>
      <xdr:row>46</xdr:row>
      <xdr:rowOff>125186</xdr:rowOff>
    </xdr:to>
    <xdr:sp macro="" textlink="">
      <xdr:nvSpPr>
        <xdr:cNvPr id="24" name="TextBox 23">
          <a:extLst>
            <a:ext uri="{FF2B5EF4-FFF2-40B4-BE49-F238E27FC236}">
              <a16:creationId xmlns:a16="http://schemas.microsoft.com/office/drawing/2014/main" id="{00000000-0008-0000-0900-000018000000}"/>
            </a:ext>
          </a:extLst>
        </xdr:cNvPr>
        <xdr:cNvSpPr txBox="1"/>
      </xdr:nvSpPr>
      <xdr:spPr>
        <a:xfrm>
          <a:off x="15503980" y="11228613"/>
          <a:ext cx="1725384"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1-0.90</a:t>
          </a:r>
          <a:r>
            <a:rPr lang="en-US" sz="1600" baseline="0">
              <a:latin typeface="Lucida Bright" panose="02040602050505020304" pitchFamily="18" charset="0"/>
            </a:rPr>
            <a:t> =0.10</a:t>
          </a:r>
          <a:endParaRPr lang="en-US" sz="1600">
            <a:latin typeface="Lucida Bright" panose="02040602050505020304" pitchFamily="18" charset="0"/>
          </a:endParaRPr>
        </a:p>
      </xdr:txBody>
    </xdr:sp>
    <xdr:clientData/>
  </xdr:twoCellAnchor>
  <xdr:twoCellAnchor>
    <xdr:from>
      <xdr:col>22</xdr:col>
      <xdr:colOff>40822</xdr:colOff>
      <xdr:row>1</xdr:row>
      <xdr:rowOff>40822</xdr:rowOff>
    </xdr:from>
    <xdr:to>
      <xdr:col>28</xdr:col>
      <xdr:colOff>164646</xdr:colOff>
      <xdr:row>6</xdr:row>
      <xdr:rowOff>95250</xdr:rowOff>
    </xdr:to>
    <xdr:sp macro="" textlink="">
      <xdr:nvSpPr>
        <xdr:cNvPr id="25" name="TextBox 24">
          <a:extLst>
            <a:ext uri="{FF2B5EF4-FFF2-40B4-BE49-F238E27FC236}">
              <a16:creationId xmlns:a16="http://schemas.microsoft.com/office/drawing/2014/main" id="{00000000-0008-0000-0900-000019000000}"/>
            </a:ext>
          </a:extLst>
        </xdr:cNvPr>
        <xdr:cNvSpPr txBox="1"/>
      </xdr:nvSpPr>
      <xdr:spPr>
        <a:xfrm>
          <a:off x="13770429" y="231322"/>
          <a:ext cx="5362574" cy="10069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latin typeface="Lucida Bright" panose="02040602050505020304" pitchFamily="18" charset="0"/>
            </a:rPr>
            <a:t>Path: Data</a:t>
          </a:r>
          <a:r>
            <a:rPr lang="en-US" sz="2000" baseline="0">
              <a:latin typeface="Lucida Bright" panose="02040602050505020304" pitchFamily="18" charset="0"/>
            </a:rPr>
            <a:t> to Data Analysis to Descriptive Statistics</a:t>
          </a:r>
          <a:endParaRPr lang="en-US" sz="2000">
            <a:latin typeface="Lucida Bright" panose="02040602050505020304" pitchFamily="18" charset="0"/>
          </a:endParaRPr>
        </a:p>
      </xdr:txBody>
    </xdr:sp>
    <xdr:clientData/>
  </xdr:twoCellAnchor>
  <xdr:twoCellAnchor>
    <xdr:from>
      <xdr:col>22</xdr:col>
      <xdr:colOff>966107</xdr:colOff>
      <xdr:row>36</xdr:row>
      <xdr:rowOff>176893</xdr:rowOff>
    </xdr:from>
    <xdr:to>
      <xdr:col>24</xdr:col>
      <xdr:colOff>27215</xdr:colOff>
      <xdr:row>37</xdr:row>
      <xdr:rowOff>163286</xdr:rowOff>
    </xdr:to>
    <xdr:cxnSp macro="">
      <xdr:nvCxnSpPr>
        <xdr:cNvPr id="9" name="Straight Arrow Connector 8">
          <a:extLst>
            <a:ext uri="{FF2B5EF4-FFF2-40B4-BE49-F238E27FC236}">
              <a16:creationId xmlns:a16="http://schemas.microsoft.com/office/drawing/2014/main" id="{00000000-0008-0000-0900-000009000000}"/>
            </a:ext>
          </a:extLst>
        </xdr:cNvPr>
        <xdr:cNvCxnSpPr/>
      </xdr:nvCxnSpPr>
      <xdr:spPr>
        <a:xfrm flipH="1">
          <a:off x="14695714" y="10069286"/>
          <a:ext cx="802822" cy="1768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557893</xdr:colOff>
      <xdr:row>8</xdr:row>
      <xdr:rowOff>54429</xdr:rowOff>
    </xdr:from>
    <xdr:to>
      <xdr:col>11</xdr:col>
      <xdr:colOff>557893</xdr:colOff>
      <xdr:row>89</xdr:row>
      <xdr:rowOff>95250</xdr:rowOff>
    </xdr:to>
    <xdr:cxnSp macro="">
      <xdr:nvCxnSpPr>
        <xdr:cNvPr id="4" name="Straight Connector 3">
          <a:extLst>
            <a:ext uri="{FF2B5EF4-FFF2-40B4-BE49-F238E27FC236}">
              <a16:creationId xmlns:a16="http://schemas.microsoft.com/office/drawing/2014/main" id="{00000000-0008-0000-0A00-000004000000}"/>
            </a:ext>
          </a:extLst>
        </xdr:cNvPr>
        <xdr:cNvCxnSpPr/>
      </xdr:nvCxnSpPr>
      <xdr:spPr>
        <a:xfrm>
          <a:off x="7293429" y="1578429"/>
          <a:ext cx="0" cy="156346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503464</xdr:colOff>
      <xdr:row>2</xdr:row>
      <xdr:rowOff>68034</xdr:rowOff>
    </xdr:from>
    <xdr:to>
      <xdr:col>20</xdr:col>
      <xdr:colOff>598714</xdr:colOff>
      <xdr:row>6</xdr:row>
      <xdr:rowOff>95249</xdr:rowOff>
    </xdr:to>
    <xdr:sp macro="" textlink="">
      <xdr:nvSpPr>
        <xdr:cNvPr id="5" name="Rounded Rectangle 5">
          <a:extLst>
            <a:ext uri="{FF2B5EF4-FFF2-40B4-BE49-F238E27FC236}">
              <a16:creationId xmlns:a16="http://schemas.microsoft.com/office/drawing/2014/main" id="{00000000-0008-0000-0A00-000005000000}"/>
            </a:ext>
          </a:extLst>
        </xdr:cNvPr>
        <xdr:cNvSpPr/>
      </xdr:nvSpPr>
      <xdr:spPr>
        <a:xfrm>
          <a:off x="10300607" y="449034"/>
          <a:ext cx="333375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598715</xdr:colOff>
      <xdr:row>2</xdr:row>
      <xdr:rowOff>163285</xdr:rowOff>
    </xdr:from>
    <xdr:to>
      <xdr:col>11</xdr:col>
      <xdr:colOff>190500</xdr:colOff>
      <xdr:row>7</xdr:row>
      <xdr:rowOff>48985</xdr:rowOff>
    </xdr:to>
    <xdr:sp macro="" textlink="">
      <xdr:nvSpPr>
        <xdr:cNvPr id="12" name="Rounded Rectangle 11">
          <a:extLst>
            <a:ext uri="{FF2B5EF4-FFF2-40B4-BE49-F238E27FC236}">
              <a16:creationId xmlns:a16="http://schemas.microsoft.com/office/drawing/2014/main" id="{00000000-0008-0000-0A00-00000C000000}"/>
            </a:ext>
          </a:extLst>
        </xdr:cNvPr>
        <xdr:cNvSpPr/>
      </xdr:nvSpPr>
      <xdr:spPr>
        <a:xfrm>
          <a:off x="2435679" y="544285"/>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5 Solution</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4" name="TextBox 13">
          <a:extLst>
            <a:ext uri="{FF2B5EF4-FFF2-40B4-BE49-F238E27FC236}">
              <a16:creationId xmlns:a16="http://schemas.microsoft.com/office/drawing/2014/main" id="{00000000-0008-0000-0A00-00000E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24</xdr:row>
      <xdr:rowOff>130969</xdr:rowOff>
    </xdr:to>
    <xdr:sp macro="" textlink="">
      <xdr:nvSpPr>
        <xdr:cNvPr id="15" name="TextBox 14">
          <a:extLst>
            <a:ext uri="{FF2B5EF4-FFF2-40B4-BE49-F238E27FC236}">
              <a16:creationId xmlns:a16="http://schemas.microsoft.com/office/drawing/2014/main" id="{00000000-0008-0000-0A00-00000F000000}"/>
            </a:ext>
          </a:extLst>
        </xdr:cNvPr>
        <xdr:cNvSpPr txBox="1"/>
      </xdr:nvSpPr>
      <xdr:spPr>
        <a:xfrm>
          <a:off x="544285" y="1908267"/>
          <a:ext cx="6271533" cy="28994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a) Calculate the Break-even point </a:t>
          </a:r>
          <a:r>
            <a:rPr lang="en-US" sz="2400" b="1" baseline="0">
              <a:solidFill>
                <a:srgbClr val="FF0000"/>
              </a:solidFill>
              <a:latin typeface="FrankRuehl" panose="020E0503060101010101" pitchFamily="34" charset="-79"/>
              <a:cs typeface="FrankRuehl" panose="020E0503060101010101" pitchFamily="34" charset="-79"/>
            </a:rPr>
            <a:t>(in units)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aseline="0">
              <a:solidFill>
                <a:schemeClr val="dk1"/>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DL</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aseline="0">
              <a:solidFill>
                <a:sysClr val="windowText" lastClr="000000"/>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MC</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twoCellAnchor>
    <xdr:from>
      <xdr:col>12</xdr:col>
      <xdr:colOff>236764</xdr:colOff>
      <xdr:row>9</xdr:row>
      <xdr:rowOff>118723</xdr:rowOff>
    </xdr:from>
    <xdr:to>
      <xdr:col>17</xdr:col>
      <xdr:colOff>166687</xdr:colOff>
      <xdr:row>13</xdr:row>
      <xdr:rowOff>96950</xdr:rowOff>
    </xdr:to>
    <xdr:sp macro="" textlink="">
      <xdr:nvSpPr>
        <xdr:cNvPr id="17" name="Rounded Rectangle 16">
          <a:extLst>
            <a:ext uri="{FF2B5EF4-FFF2-40B4-BE49-F238E27FC236}">
              <a16:creationId xmlns:a16="http://schemas.microsoft.com/office/drawing/2014/main" id="{00000000-0008-0000-0A00-000011000000}"/>
            </a:ext>
          </a:extLst>
        </xdr:cNvPr>
        <xdr:cNvSpPr/>
      </xdr:nvSpPr>
      <xdr:spPr>
        <a:xfrm>
          <a:off x="7923439" y="1833223"/>
          <a:ext cx="2130198"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8" name="Straight Connector 17">
          <a:extLst>
            <a:ext uri="{FF2B5EF4-FFF2-40B4-BE49-F238E27FC236}">
              <a16:creationId xmlns:a16="http://schemas.microsoft.com/office/drawing/2014/main" id="{00000000-0008-0000-0A00-000012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435430</xdr:colOff>
      <xdr:row>10</xdr:row>
      <xdr:rowOff>40822</xdr:rowOff>
    </xdr:from>
    <xdr:to>
      <xdr:col>19</xdr:col>
      <xdr:colOff>435430</xdr:colOff>
      <xdr:row>47</xdr:row>
      <xdr:rowOff>0</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a:off x="11334751" y="1945822"/>
          <a:ext cx="0" cy="74703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680357" y="1945822"/>
          <a:ext cx="5946321" cy="22587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9" name="Rounded Rectangle 8">
          <a:extLst>
            <a:ext uri="{FF2B5EF4-FFF2-40B4-BE49-F238E27FC236}">
              <a16:creationId xmlns:a16="http://schemas.microsoft.com/office/drawing/2014/main" id="{00000000-0008-0000-0B00-000009000000}"/>
            </a:ext>
          </a:extLst>
        </xdr:cNvPr>
        <xdr:cNvSpPr/>
      </xdr:nvSpPr>
      <xdr:spPr>
        <a:xfrm>
          <a:off x="2517322" y="353786"/>
          <a:ext cx="455839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3 </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7" name="TextBox 16">
          <a:extLst>
            <a:ext uri="{FF2B5EF4-FFF2-40B4-BE49-F238E27FC236}">
              <a16:creationId xmlns:a16="http://schemas.microsoft.com/office/drawing/2014/main" id="{00000000-0008-0000-0B00-000011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544284</xdr:colOff>
      <xdr:row>10</xdr:row>
      <xdr:rowOff>3267</xdr:rowOff>
    </xdr:from>
    <xdr:to>
      <xdr:col>19</xdr:col>
      <xdr:colOff>367392</xdr:colOff>
      <xdr:row>39</xdr:row>
      <xdr:rowOff>81643</xdr:rowOff>
    </xdr:to>
    <xdr:sp macro="" textlink="">
      <xdr:nvSpPr>
        <xdr:cNvPr id="18" name="TextBox 17">
          <a:extLst>
            <a:ext uri="{FF2B5EF4-FFF2-40B4-BE49-F238E27FC236}">
              <a16:creationId xmlns:a16="http://schemas.microsoft.com/office/drawing/2014/main" id="{00000000-0008-0000-0B00-000012000000}"/>
            </a:ext>
          </a:extLst>
        </xdr:cNvPr>
        <xdr:cNvSpPr txBox="1"/>
      </xdr:nvSpPr>
      <xdr:spPr>
        <a:xfrm>
          <a:off x="544284" y="1908267"/>
          <a:ext cx="10722429" cy="582059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baseline="0">
              <a:solidFill>
                <a:srgbClr val="FF0000"/>
              </a:solidFill>
              <a:latin typeface="Lucida Bright" panose="02040602050505020304" pitchFamily="18" charset="0"/>
              <a:cs typeface="FrankRuehl" panose="020E0503060101010101" pitchFamily="34" charset="-79"/>
            </a:rPr>
            <a:t>Confidence interval estimates for the </a:t>
          </a:r>
          <a:r>
            <a:rPr lang="el-GR" sz="2000" b="1" u="sng" baseline="0">
              <a:solidFill>
                <a:srgbClr val="FF0000"/>
              </a:solidFill>
              <a:latin typeface="Times New Roman" panose="02020603050405020304" pitchFamily="18" charset="0"/>
              <a:cs typeface="Times New Roman" panose="02020603050405020304" pitchFamily="18" charset="0"/>
            </a:rPr>
            <a:t>μ</a:t>
          </a:r>
          <a:r>
            <a:rPr lang="en-US" sz="2000" b="1" u="sng" baseline="0">
              <a:solidFill>
                <a:srgbClr val="FF0000"/>
              </a:solidFill>
              <a:latin typeface="Lucida Bright" panose="02040602050505020304" pitchFamily="18" charset="0"/>
              <a:cs typeface="FrankRuehl" panose="020E0503060101010101" pitchFamily="34" charset="-79"/>
            </a:rPr>
            <a:t>, </a:t>
          </a:r>
          <a:r>
            <a:rPr lang="el-GR" sz="2000" b="1" u="sng" baseline="0">
              <a:solidFill>
                <a:srgbClr val="FF0000"/>
              </a:solidFill>
              <a:latin typeface="Calibri" panose="020F0502020204030204" pitchFamily="34" charset="0"/>
              <a:cs typeface="Calibri" panose="020F0502020204030204" pitchFamily="34" charset="0"/>
            </a:rPr>
            <a:t>σ</a:t>
          </a:r>
          <a:r>
            <a:rPr lang="en-US" sz="2000" b="1" u="sng" baseline="0">
              <a:solidFill>
                <a:srgbClr val="FF0000"/>
              </a:solidFill>
              <a:latin typeface="Lucida Bright" panose="02040602050505020304" pitchFamily="18" charset="0"/>
              <a:cs typeface="Calibri" panose="020F0502020204030204" pitchFamily="34" charset="0"/>
            </a:rPr>
            <a:t> unknown, small sample:</a:t>
          </a:r>
        </a:p>
        <a:p>
          <a:endParaRPr lang="en-US" sz="24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Heritage Software, a maker of educational and business software, operates a service center in Tulsa, OK, where employees respond to customer calls about questions and problems with the company's software packages. </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Recently, a team of Heritage employees was asked to study the average length of time service representatives spend with customers.</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The team decided that a simple random sample of 25 calls would be collected and the population mean call time would be estimated based on the sample data.</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Not only did the team not know the average length of time, </a:t>
          </a:r>
          <a:r>
            <a:rPr lang="el-GR" sz="2000" baseline="0">
              <a:latin typeface="Times New Roman" panose="02020603050405020304" pitchFamily="18" charset="0"/>
              <a:cs typeface="Times New Roman" panose="02020603050405020304" pitchFamily="18" charset="0"/>
            </a:rPr>
            <a:t>μ</a:t>
          </a:r>
          <a:r>
            <a:rPr lang="en-US" sz="2000" baseline="0">
              <a:latin typeface="Lucida Bright" panose="02040602050505020304" pitchFamily="18" charset="0"/>
              <a:cs typeface="Times New Roman" panose="02020603050405020304" pitchFamily="18" charset="0"/>
            </a:rPr>
            <a:t>, but it also did not know the standard deviation of the length of service time,</a:t>
          </a:r>
          <a:r>
            <a:rPr lang="el-GR" sz="2000" baseline="0">
              <a:latin typeface="Calibri" panose="020F0502020204030204" pitchFamily="34" charset="0"/>
              <a:cs typeface="Calibri" panose="020F0502020204030204" pitchFamily="34" charset="0"/>
            </a:rPr>
            <a:t>σ</a:t>
          </a:r>
          <a:r>
            <a:rPr lang="en-US" sz="2000" baseline="0">
              <a:latin typeface="Lucida Bright" panose="02040602050505020304" pitchFamily="18" charset="0"/>
              <a:cs typeface="Calibri" panose="020F0502020204030204" pitchFamily="34" charset="0"/>
            </a:rPr>
            <a:t>.</a:t>
          </a:r>
          <a:r>
            <a:rPr lang="en-US" sz="2000" baseline="0">
              <a:latin typeface="Lucida Bright" panose="02040602050505020304" pitchFamily="18" charset="0"/>
              <a:cs typeface="Times New Roman" panose="02020603050405020304" pitchFamily="18" charset="0"/>
            </a:rPr>
            <a:t> </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The sample values are shown below (in minutes):</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19" name="Left Arrow 18">
          <a:hlinkClick xmlns:r="http://schemas.openxmlformats.org/officeDocument/2006/relationships" r:id="rId1"/>
          <a:extLst>
            <a:ext uri="{FF2B5EF4-FFF2-40B4-BE49-F238E27FC236}">
              <a16:creationId xmlns:a16="http://schemas.microsoft.com/office/drawing/2014/main" id="{00000000-0008-0000-0B00-000013000000}"/>
            </a:ext>
          </a:extLst>
        </xdr:cNvPr>
        <xdr:cNvSpPr/>
      </xdr:nvSpPr>
      <xdr:spPr>
        <a:xfrm>
          <a:off x="707572" y="424541"/>
          <a:ext cx="1428749"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0</xdr:col>
      <xdr:colOff>476250</xdr:colOff>
      <xdr:row>48</xdr:row>
      <xdr:rowOff>0</xdr:rowOff>
    </xdr:from>
    <xdr:to>
      <xdr:col>19</xdr:col>
      <xdr:colOff>217716</xdr:colOff>
      <xdr:row>57</xdr:row>
      <xdr:rowOff>0</xdr:rowOff>
    </xdr:to>
    <xdr:sp macro="" textlink="">
      <xdr:nvSpPr>
        <xdr:cNvPr id="12" name="TextBox 11">
          <a:extLst>
            <a:ext uri="{FF2B5EF4-FFF2-40B4-BE49-F238E27FC236}">
              <a16:creationId xmlns:a16="http://schemas.microsoft.com/office/drawing/2014/main" id="{00000000-0008-0000-0B00-00000C000000}"/>
            </a:ext>
          </a:extLst>
        </xdr:cNvPr>
        <xdr:cNvSpPr txBox="1"/>
      </xdr:nvSpPr>
      <xdr:spPr>
        <a:xfrm>
          <a:off x="476250" y="11974286"/>
          <a:ext cx="10926537" cy="17145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u="sng" baseline="0">
              <a:solidFill>
                <a:srgbClr val="FF0000"/>
              </a:solidFill>
              <a:latin typeface="Lucida Bright" panose="02040602050505020304" pitchFamily="18" charset="0"/>
              <a:cs typeface="FrankRuehl" panose="020E0503060101010101" pitchFamily="34" charset="-79"/>
            </a:rPr>
            <a:t>Step 1. Specify the desired confidence level:</a:t>
          </a:r>
          <a:endParaRPr lang="en-US" sz="2400" b="1" u="sng" baseline="0">
            <a:solidFill>
              <a:srgbClr val="FF0000"/>
            </a:solidFill>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Suppose the Heritage team specifies a 95% confidence level.</a:t>
          </a:r>
        </a:p>
        <a:p>
          <a:endParaRPr lang="en-US" sz="2400" baseline="0">
            <a:latin typeface="Lucida Bright" panose="02040602050505020304" pitchFamily="18" charset="0"/>
            <a:cs typeface="Calibri" panose="020F0502020204030204" pitchFamily="34" charset="0"/>
          </a:endParaRPr>
        </a:p>
      </xdr:txBody>
    </xdr:sp>
    <xdr:clientData/>
  </xdr:twoCellAnchor>
  <xdr:twoCellAnchor>
    <xdr:from>
      <xdr:col>0</xdr:col>
      <xdr:colOff>489858</xdr:colOff>
      <xdr:row>58</xdr:row>
      <xdr:rowOff>136070</xdr:rowOff>
    </xdr:from>
    <xdr:to>
      <xdr:col>19</xdr:col>
      <xdr:colOff>231324</xdr:colOff>
      <xdr:row>85</xdr:row>
      <xdr:rowOff>108857</xdr:rowOff>
    </xdr:to>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B00-00000D000000}"/>
                </a:ext>
              </a:extLst>
            </xdr:cNvPr>
            <xdr:cNvSpPr txBox="1"/>
          </xdr:nvSpPr>
          <xdr:spPr>
            <a:xfrm>
              <a:off x="489858" y="14015356"/>
              <a:ext cx="10926537" cy="511628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u="sng" baseline="0">
                  <a:solidFill>
                    <a:srgbClr val="FF0000"/>
                  </a:solidFill>
                  <a:latin typeface="Lucida Bright" panose="02040602050505020304" pitchFamily="18" charset="0"/>
                  <a:cs typeface="FrankRuehl" panose="020E0503060101010101" pitchFamily="34" charset="-79"/>
                </a:rPr>
                <a:t>Step 2. Calculate the degrees of freedom:</a:t>
              </a:r>
              <a:endParaRPr lang="en-US" sz="2400" u="sng" baseline="0">
                <a:solidFill>
                  <a:srgbClr val="FF0000"/>
                </a:solidFill>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n -1 = 25 -1 = 24</a:t>
              </a: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Degrees of freedom is the number of independent data values available to estimate the population's standard deviation. If k parameters must be estimated before the population's standard deviation can be calculated from a sample size, the degrees of freedom are equal to n-k.</a:t>
              </a: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When the population is normally distributed, the t - value represents the number of standard errors from </a:t>
              </a:r>
              <a:r>
                <a:rPr lang="el-GR" sz="2400" baseline="0">
                  <a:latin typeface="Times New Roman" panose="02020603050405020304" pitchFamily="18" charset="0"/>
                  <a:cs typeface="Times New Roman" panose="02020603050405020304" pitchFamily="18" charset="0"/>
                </a:rPr>
                <a:t>μ</a:t>
              </a:r>
              <a:r>
                <a:rPr lang="en-US" sz="2400" baseline="0">
                  <a:latin typeface="Lucida Bright" panose="02040602050505020304" pitchFamily="18" charset="0"/>
                  <a:cs typeface="Calibri" panose="020F0502020204030204" pitchFamily="34" charset="0"/>
                </a:rPr>
                <a:t> .</a:t>
              </a: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 = (</a:t>
              </a:r>
              <a14:m>
                <m:oMath xmlns:m="http://schemas.openxmlformats.org/officeDocument/2006/math">
                  <m:acc>
                    <m:accPr>
                      <m:chr m:val="̅"/>
                      <m:ctrlPr>
                        <a:rPr lang="en-US" sz="2400" i="1" baseline="0">
                          <a:latin typeface="Cambria Math" panose="02040503050406030204" pitchFamily="18" charset="0"/>
                          <a:cs typeface="Calibri" panose="020F0502020204030204" pitchFamily="34" charset="0"/>
                        </a:rPr>
                      </m:ctrlPr>
                    </m:accPr>
                    <m:e>
                      <m:r>
                        <a:rPr lang="en-US" sz="2400" b="0" i="1" baseline="0">
                          <a:latin typeface="Cambria Math" panose="02040503050406030204" pitchFamily="18" charset="0"/>
                          <a:cs typeface="Calibri" panose="020F0502020204030204" pitchFamily="34" charset="0"/>
                        </a:rPr>
                        <m:t>𝑥</m:t>
                      </m:r>
                    </m:e>
                  </m:acc>
                </m:oMath>
              </a14:m>
              <a:r>
                <a:rPr lang="en-US" sz="2400" baseline="0">
                  <a:latin typeface="Lucida Bright" panose="02040602050505020304" pitchFamily="18" charset="0"/>
                  <a:cs typeface="Calibri" panose="020F0502020204030204" pitchFamily="34" charset="0"/>
                </a:rPr>
                <a:t>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)/(s/</a:t>
              </a:r>
              <a14:m>
                <m:oMath xmlns:m="http://schemas.openxmlformats.org/officeDocument/2006/math">
                  <m:rad>
                    <m:radPr>
                      <m:degHide m:val="on"/>
                      <m:ctrlPr>
                        <a:rPr lang="en-US" sz="2400" i="1" baseline="0">
                          <a:latin typeface="Cambria Math" panose="02040503050406030204" pitchFamily="18" charset="0"/>
                          <a:cs typeface="Times New Roman" panose="02020603050405020304" pitchFamily="18" charset="0"/>
                        </a:rPr>
                      </m:ctrlPr>
                    </m:radPr>
                    <m:deg/>
                    <m:e>
                      <m:r>
                        <a:rPr lang="en-US" sz="2400" b="0" i="1" baseline="0">
                          <a:latin typeface="Cambria Math" panose="02040503050406030204" pitchFamily="18" charset="0"/>
                          <a:cs typeface="Times New Roman" panose="02020603050405020304" pitchFamily="18" charset="0"/>
                        </a:rPr>
                        <m:t>𝑛</m:t>
                      </m:r>
                      <m:r>
                        <a:rPr lang="en-US" sz="2400" b="0" i="1" baseline="0">
                          <a:latin typeface="Cambria Math" panose="02040503050406030204" pitchFamily="18" charset="0"/>
                          <a:cs typeface="Times New Roman" panose="02020603050405020304" pitchFamily="18" charset="0"/>
                        </a:rPr>
                        <m:t>)</m:t>
                      </m:r>
                    </m:e>
                  </m:rad>
                </m:oMath>
              </a14:m>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Choice>
      <mc:Fallback xmlns="">
        <xdr:sp macro="" textlink="">
          <xdr:nvSpPr>
            <xdr:cNvPr id="13" name="TextBox 12">
              <a:extLst>
                <a:ext uri="{FF2B5EF4-FFF2-40B4-BE49-F238E27FC236}">
                  <a16:creationId xmlns:a16="http://schemas.microsoft.com/office/drawing/2014/main" id="{00000000-0008-0000-0B00-00000D000000}"/>
                </a:ext>
              </a:extLst>
            </xdr:cNvPr>
            <xdr:cNvSpPr txBox="1"/>
          </xdr:nvSpPr>
          <xdr:spPr>
            <a:xfrm>
              <a:off x="489858" y="14015356"/>
              <a:ext cx="10926537" cy="511628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u="sng" baseline="0">
                  <a:solidFill>
                    <a:srgbClr val="FF0000"/>
                  </a:solidFill>
                  <a:latin typeface="Lucida Bright" panose="02040602050505020304" pitchFamily="18" charset="0"/>
                  <a:cs typeface="FrankRuehl" panose="020E0503060101010101" pitchFamily="34" charset="-79"/>
                </a:rPr>
                <a:t>Step 2. Calculate the degrees of freedom:</a:t>
              </a:r>
              <a:endParaRPr lang="en-US" sz="2400" u="sng" baseline="0">
                <a:solidFill>
                  <a:srgbClr val="FF0000"/>
                </a:solidFill>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n -1 = 25 -1 = 24</a:t>
              </a: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Degrees of freedom is the number of independent data values available to estimate the population's standard deviation. If k parameters must be estimated before the population's standard deviation can be calculated from a sample size, the degrees of freedom are equal to n-k.</a:t>
              </a: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When the population is normally distributed, the t - value represents the number of standard errors from </a:t>
              </a:r>
              <a:r>
                <a:rPr lang="el-GR" sz="2400" baseline="0">
                  <a:latin typeface="Times New Roman" panose="02020603050405020304" pitchFamily="18" charset="0"/>
                  <a:cs typeface="Times New Roman" panose="02020603050405020304" pitchFamily="18" charset="0"/>
                </a:rPr>
                <a:t>μ</a:t>
              </a:r>
              <a:r>
                <a:rPr lang="en-US" sz="2400" baseline="0">
                  <a:latin typeface="Lucida Bright" panose="02040602050505020304" pitchFamily="18" charset="0"/>
                  <a:cs typeface="Calibri" panose="020F0502020204030204" pitchFamily="34" charset="0"/>
                </a:rPr>
                <a:t> .</a:t>
              </a: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 = (</a:t>
              </a:r>
              <a:r>
                <a:rPr lang="en-US" sz="2400" b="0" i="0" baseline="0">
                  <a:latin typeface="Cambria Math" panose="02040503050406030204" pitchFamily="18" charset="0"/>
                  <a:cs typeface="Calibri" panose="020F0502020204030204" pitchFamily="34" charset="0"/>
                </a:rPr>
                <a:t>𝑥 ̅</a:t>
              </a:r>
              <a:r>
                <a:rPr lang="en-US" sz="2400" baseline="0">
                  <a:latin typeface="Lucida Bright" panose="02040602050505020304" pitchFamily="18" charset="0"/>
                  <a:cs typeface="Calibri" panose="020F0502020204030204" pitchFamily="34" charset="0"/>
                </a:rPr>
                <a:t>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)/(s/</a:t>
              </a:r>
              <a:r>
                <a:rPr lang="en-US" sz="2400" i="0" baseline="0">
                  <a:latin typeface="Cambria Math" panose="02040503050406030204" pitchFamily="18" charset="0"/>
                  <a:cs typeface="Times New Roman" panose="02020603050405020304" pitchFamily="18" charset="0"/>
                </a:rPr>
                <a:t>√(</a:t>
              </a:r>
              <a:r>
                <a:rPr lang="en-US" sz="2400" b="0" i="0" baseline="0">
                  <a:latin typeface="Cambria Math" panose="02040503050406030204" pitchFamily="18" charset="0"/>
                  <a:cs typeface="Times New Roman" panose="02020603050405020304" pitchFamily="18" charset="0"/>
                </a:rPr>
                <a:t>𝑛))</a:t>
              </a:r>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Fallback>
    </mc:AlternateContent>
    <xdr:clientData/>
  </xdr:twoCellAnchor>
  <xdr:twoCellAnchor>
    <xdr:from>
      <xdr:col>0</xdr:col>
      <xdr:colOff>506187</xdr:colOff>
      <xdr:row>87</xdr:row>
      <xdr:rowOff>57149</xdr:rowOff>
    </xdr:from>
    <xdr:to>
      <xdr:col>19</xdr:col>
      <xdr:colOff>247653</xdr:colOff>
      <xdr:row>105</xdr:row>
      <xdr:rowOff>149678</xdr:rowOff>
    </xdr:to>
    <xdr:sp macro="" textlink="">
      <xdr:nvSpPr>
        <xdr:cNvPr id="14" name="TextBox 13">
          <a:extLst>
            <a:ext uri="{FF2B5EF4-FFF2-40B4-BE49-F238E27FC236}">
              <a16:creationId xmlns:a16="http://schemas.microsoft.com/office/drawing/2014/main" id="{00000000-0008-0000-0B00-00000E000000}"/>
            </a:ext>
          </a:extLst>
        </xdr:cNvPr>
        <xdr:cNvSpPr txBox="1"/>
      </xdr:nvSpPr>
      <xdr:spPr>
        <a:xfrm>
          <a:off x="506187" y="17555935"/>
          <a:ext cx="11008180" cy="352152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u="sng" baseline="0">
              <a:solidFill>
                <a:srgbClr val="FF0000"/>
              </a:solidFill>
              <a:latin typeface="Lucida Bright" panose="02040602050505020304" pitchFamily="18" charset="0"/>
              <a:cs typeface="FrankRuehl" panose="020E0503060101010101" pitchFamily="34" charset="-79"/>
            </a:rPr>
            <a:t>Step 3. Calculate the critical t value for 95% confidence and 24 degrees of freedom: </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α = 1- 0.95 = 0.05</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TINV(0.05,24) =</a:t>
          </a:r>
          <a:r>
            <a:rPr lang="en-US" sz="2400" baseline="0">
              <a:solidFill>
                <a:srgbClr val="FF0000"/>
              </a:solidFill>
              <a:latin typeface="Lucida Bright" panose="02040602050505020304" pitchFamily="18" charset="0"/>
              <a:cs typeface="FrankRuehl" panose="020E0503060101010101" pitchFamily="34" charset="-79"/>
            </a:rPr>
            <a:t>2.0639  </a:t>
          </a:r>
          <a:r>
            <a:rPr lang="en-US" sz="2400" baseline="0">
              <a:solidFill>
                <a:schemeClr val="tx1"/>
              </a:solidFill>
              <a:latin typeface="Lucida Bright" panose="02040602050505020304" pitchFamily="18" charset="0"/>
              <a:cs typeface="FrankRuehl" panose="020E0503060101010101" pitchFamily="34" charset="-79"/>
            </a:rPr>
            <a:t>(Excel t-distribution requires to use </a:t>
          </a:r>
          <a:r>
            <a:rPr lang="el-GR" sz="2400" baseline="0">
              <a:solidFill>
                <a:schemeClr val="tx1"/>
              </a:solidFill>
              <a:latin typeface="Cambria Math" panose="02040503050406030204" pitchFamily="18" charset="0"/>
              <a:ea typeface="Cambria Math" panose="02040503050406030204" pitchFamily="18" charset="0"/>
              <a:cs typeface="FrankRuehl" panose="020E0503060101010101" pitchFamily="34" charset="-79"/>
            </a:rPr>
            <a:t>α</a:t>
          </a:r>
          <a:r>
            <a:rPr lang="en-US" sz="2400" baseline="0">
              <a:solidFill>
                <a:schemeClr val="tx1"/>
              </a:solidFill>
              <a:latin typeface="Lucida Bright" panose="02040602050505020304" pitchFamily="18" charset="0"/>
              <a:ea typeface="+mn-ea"/>
              <a:cs typeface="FrankRuehl" panose="020E0503060101010101" pitchFamily="34" charset="-79"/>
            </a:rPr>
            <a:t> = 0.05</a:t>
          </a:r>
          <a:endParaRPr lang="en-US" sz="2400" baseline="0">
            <a:solidFill>
              <a:schemeClr val="tx1"/>
            </a:solidFill>
            <a:latin typeface="Times New Roman" panose="02020603050405020304" pitchFamily="18" charset="0"/>
            <a:cs typeface="Times New Roman" panose="02020603050405020304" pitchFamily="18" charset="0"/>
          </a:endParaRPr>
        </a:p>
        <a:p>
          <a:endParaRPr lang="en-US" sz="2400" baseline="0">
            <a:latin typeface="Lucida Bright" panose="02040602050505020304" pitchFamily="18" charset="0"/>
            <a:cs typeface="FrankRuehl" panose="020E0503060101010101" pitchFamily="34" charset="-79"/>
          </a:endParaRPr>
        </a:p>
        <a:p>
          <a:endParaRPr lang="en-US" sz="2400" baseline="0">
            <a:latin typeface="Lucida Bright" panose="02040602050505020304" pitchFamily="18" charset="0"/>
            <a:cs typeface="FrankRuehl" panose="020E0503060101010101" pitchFamily="34" charset="-79"/>
          </a:endParaRP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xdr:clientData/>
  </xdr:twoCellAnchor>
  <xdr:twoCellAnchor>
    <xdr:from>
      <xdr:col>0</xdr:col>
      <xdr:colOff>503463</xdr:colOff>
      <xdr:row>107</xdr:row>
      <xdr:rowOff>108856</xdr:rowOff>
    </xdr:from>
    <xdr:to>
      <xdr:col>19</xdr:col>
      <xdr:colOff>244929</xdr:colOff>
      <xdr:row>132</xdr:row>
      <xdr:rowOff>149678</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B00-00000F000000}"/>
                </a:ext>
              </a:extLst>
            </xdr:cNvPr>
            <xdr:cNvSpPr txBox="1"/>
          </xdr:nvSpPr>
          <xdr:spPr>
            <a:xfrm>
              <a:off x="503463" y="21417642"/>
              <a:ext cx="11008180" cy="480332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u="sng" baseline="0">
                  <a:solidFill>
                    <a:srgbClr val="FF0000"/>
                  </a:solidFill>
                  <a:latin typeface="Lucida Bright" panose="02040602050505020304" pitchFamily="18" charset="0"/>
                  <a:cs typeface="FrankRuehl" panose="020E0503060101010101" pitchFamily="34" charset="-79"/>
                </a:rPr>
                <a:t>Step 4. The Heritage team can now compute the 95% confidence interval estimate:</a:t>
              </a:r>
            </a:p>
            <a:p>
              <a:endParaRPr lang="en-US" sz="2400" baseline="0">
                <a:latin typeface="Lucida Bright" panose="02040602050505020304" pitchFamily="18" charset="0"/>
                <a:cs typeface="FrankRuehl" panose="020E0503060101010101" pitchFamily="34" charset="-79"/>
              </a:endParaRPr>
            </a:p>
            <a:p>
              <a14:m>
                <m:oMath xmlns:m="http://schemas.openxmlformats.org/officeDocument/2006/math">
                  <m:acc>
                    <m:accPr>
                      <m:chr m:val="̅"/>
                      <m:ctrlPr>
                        <a:rPr lang="en-US" sz="3200" i="1" baseline="0">
                          <a:solidFill>
                            <a:schemeClr val="dk1"/>
                          </a:solidFill>
                          <a:effectLst/>
                          <a:latin typeface="Cambria Math" panose="02040503050406030204" pitchFamily="18" charset="0"/>
                          <a:ea typeface="+mn-ea"/>
                          <a:cs typeface="+mn-cs"/>
                        </a:rPr>
                      </m:ctrlPr>
                    </m:accPr>
                    <m:e>
                      <m:r>
                        <a:rPr lang="en-US" sz="3200" b="0" i="1" baseline="0">
                          <a:solidFill>
                            <a:schemeClr val="dk1"/>
                          </a:solidFill>
                          <a:effectLst/>
                          <a:latin typeface="Cambria Math" panose="02040503050406030204" pitchFamily="18" charset="0"/>
                          <a:ea typeface="+mn-ea"/>
                          <a:cs typeface="+mn-cs"/>
                        </a:rPr>
                        <m:t>𝑥</m:t>
                      </m:r>
                    </m:e>
                  </m:acc>
                </m:oMath>
              </a14:m>
              <a:r>
                <a:rPr lang="en-US" sz="3200" baseline="0">
                  <a:solidFill>
                    <a:schemeClr val="dk1"/>
                  </a:solidFill>
                  <a:effectLst/>
                  <a:latin typeface="Lucida Bright" panose="02040602050505020304" pitchFamily="18" charset="0"/>
                  <a:ea typeface="+mn-ea"/>
                  <a:cs typeface="+mn-cs"/>
                </a:rPr>
                <a:t> (+/-) t</a:t>
              </a:r>
              <a:r>
                <a:rPr lang="el-GR" sz="1800" baseline="0">
                  <a:solidFill>
                    <a:schemeClr val="dk1"/>
                  </a:solidFill>
                  <a:effectLst/>
                  <a:latin typeface="+mn-lt"/>
                  <a:ea typeface="+mn-ea"/>
                  <a:cs typeface="+mn-cs"/>
                </a:rPr>
                <a:t>α</a:t>
              </a:r>
              <a:r>
                <a:rPr lang="en-US" sz="1800" baseline="0">
                  <a:solidFill>
                    <a:schemeClr val="dk1"/>
                  </a:solidFill>
                  <a:effectLst/>
                  <a:latin typeface="Lucida Bright" panose="02040602050505020304" pitchFamily="18" charset="0"/>
                  <a:ea typeface="+mn-ea"/>
                  <a:cs typeface="+mn-cs"/>
                </a:rPr>
                <a:t>/2</a:t>
              </a:r>
              <a:r>
                <a:rPr lang="en-US" sz="3200" baseline="0">
                  <a:solidFill>
                    <a:schemeClr val="dk1"/>
                  </a:solidFill>
                  <a:effectLst/>
                  <a:latin typeface="Lucida Bright" panose="02040602050505020304" pitchFamily="18" charset="0"/>
                  <a:ea typeface="+mn-ea"/>
                  <a:cs typeface="+mn-cs"/>
                </a:rPr>
                <a:t>*</a:t>
              </a:r>
              <a14:m>
                <m:oMath xmlns:m="http://schemas.openxmlformats.org/officeDocument/2006/math">
                  <m:f>
                    <m:fPr>
                      <m:ctrlPr>
                        <a:rPr lang="en-US" sz="3200" i="1" baseline="0">
                          <a:solidFill>
                            <a:schemeClr val="dk1"/>
                          </a:solidFill>
                          <a:effectLst/>
                          <a:latin typeface="Cambria Math" panose="02040503050406030204" pitchFamily="18" charset="0"/>
                          <a:ea typeface="+mn-ea"/>
                          <a:cs typeface="+mn-cs"/>
                        </a:rPr>
                      </m:ctrlPr>
                    </m:fPr>
                    <m:num>
                      <m:r>
                        <a:rPr lang="en-US" sz="3200" b="0" i="1" baseline="0">
                          <a:solidFill>
                            <a:schemeClr val="dk1"/>
                          </a:solidFill>
                          <a:effectLst/>
                          <a:latin typeface="Cambria Math" panose="02040503050406030204" pitchFamily="18" charset="0"/>
                          <a:ea typeface="+mn-ea"/>
                          <a:cs typeface="+mn-cs"/>
                        </a:rPr>
                        <m:t>𝑠</m:t>
                      </m:r>
                    </m:num>
                    <m:den>
                      <m:rad>
                        <m:radPr>
                          <m:degHide m:val="on"/>
                          <m:ctrlPr>
                            <a:rPr lang="en-US" sz="3200" i="1" baseline="0">
                              <a:solidFill>
                                <a:schemeClr val="dk1"/>
                              </a:solidFill>
                              <a:effectLst/>
                              <a:latin typeface="Cambria Math" panose="02040503050406030204" pitchFamily="18" charset="0"/>
                              <a:ea typeface="+mn-ea"/>
                              <a:cs typeface="+mn-cs"/>
                            </a:rPr>
                          </m:ctrlPr>
                        </m:radPr>
                        <m:deg/>
                        <m:e>
                          <m:r>
                            <a:rPr lang="en-US" sz="3200" b="0" i="1" baseline="0">
                              <a:solidFill>
                                <a:schemeClr val="dk1"/>
                              </a:solidFill>
                              <a:effectLst/>
                              <a:latin typeface="Cambria Math" panose="02040503050406030204" pitchFamily="18" charset="0"/>
                              <a:ea typeface="+mn-ea"/>
                              <a:cs typeface="+mn-cs"/>
                            </a:rPr>
                            <m:t>𝑛</m:t>
                          </m:r>
                        </m:e>
                      </m:rad>
                    </m:den>
                  </m:f>
                  <m:r>
                    <a:rPr lang="en-US" sz="3200" b="0" i="0" baseline="0">
                      <a:solidFill>
                        <a:schemeClr val="dk1"/>
                      </a:solidFill>
                      <a:effectLst/>
                      <a:latin typeface="Cambria Math" panose="02040503050406030204" pitchFamily="18" charset="0"/>
                      <a:ea typeface="+mn-ea"/>
                      <a:cs typeface="+mn-cs"/>
                    </a:rPr>
                    <m:t>         </m:t>
                  </m:r>
                </m:oMath>
              </a14:m>
              <a:r>
                <a:rPr lang="en-US" sz="2400" baseline="0">
                  <a:latin typeface="Lucida Bright" panose="02040602050505020304" pitchFamily="18" charset="0"/>
                  <a:cs typeface="Times New Roman" panose="02020603050405020304" pitchFamily="18" charset="0"/>
                </a:rPr>
                <a:t>7.088 + 2.0639 * (4.64/</a:t>
              </a:r>
              <a14:m>
                <m:oMath xmlns:m="http://schemas.openxmlformats.org/officeDocument/2006/math">
                  <m:rad>
                    <m:radPr>
                      <m:degHide m:val="on"/>
                      <m:ctrlPr>
                        <a:rPr lang="en-US" sz="2400" i="1" baseline="0">
                          <a:latin typeface="Cambria Math" panose="02040503050406030204" pitchFamily="18" charset="0"/>
                          <a:cs typeface="Times New Roman" panose="02020603050405020304" pitchFamily="18" charset="0"/>
                        </a:rPr>
                      </m:ctrlPr>
                    </m:radPr>
                    <m:deg/>
                    <m:e>
                      <m:r>
                        <a:rPr lang="en-US" sz="2400" b="0" i="1" baseline="0">
                          <a:latin typeface="Cambria Math" panose="02040503050406030204" pitchFamily="18" charset="0"/>
                          <a:cs typeface="Times New Roman" panose="02020603050405020304" pitchFamily="18" charset="0"/>
                        </a:rPr>
                        <m:t>25)</m:t>
                      </m:r>
                    </m:e>
                  </m:rad>
                </m:oMath>
              </a14:m>
              <a:r>
                <a:rPr lang="en-US" sz="2400" baseline="0">
                  <a:latin typeface="Lucida Bright" panose="02040602050505020304" pitchFamily="18" charset="0"/>
                  <a:cs typeface="Times New Roman" panose="02020603050405020304" pitchFamily="18" charset="0"/>
                </a:rPr>
                <a:t> = </a:t>
              </a:r>
              <a:r>
                <a:rPr lang="en-US" sz="2400" baseline="0">
                  <a:solidFill>
                    <a:srgbClr val="FF0000"/>
                  </a:solidFill>
                  <a:latin typeface="Lucida Bright" panose="02040602050505020304" pitchFamily="18" charset="0"/>
                  <a:cs typeface="Times New Roman" panose="02020603050405020304" pitchFamily="18" charset="0"/>
                </a:rPr>
                <a:t>9.0033 </a:t>
              </a:r>
              <a:r>
                <a:rPr lang="en-US" sz="2400" baseline="0">
                  <a:solidFill>
                    <a:schemeClr val="tx1"/>
                  </a:solidFill>
                  <a:latin typeface="Lucida Bright" panose="02040602050505020304" pitchFamily="18" charset="0"/>
                  <a:cs typeface="Times New Roman" panose="02020603050405020304" pitchFamily="18" charset="0"/>
                </a:rPr>
                <a:t>min.</a:t>
              </a:r>
            </a:p>
            <a:p>
              <a:endParaRPr lang="en-US" sz="2400" baseline="0">
                <a:solidFill>
                  <a:schemeClr val="tx1"/>
                </a:solidFill>
                <a:latin typeface="Lucida Bright" panose="02040602050505020304" pitchFamily="18" charset="0"/>
                <a:cs typeface="Times New Roman" panose="02020603050405020304" pitchFamily="18" charset="0"/>
              </a:endParaRP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                                   7.088 - 2.0639 * (4.64/</a:t>
              </a:r>
              <a14:m>
                <m:oMath xmlns:m="http://schemas.openxmlformats.org/officeDocument/2006/math">
                  <m:rad>
                    <m:radPr>
                      <m:degHide m:val="on"/>
                      <m:ctrlPr>
                        <a:rPr lang="en-US" sz="2400" i="1" baseline="0">
                          <a:solidFill>
                            <a:schemeClr val="dk1"/>
                          </a:solidFill>
                          <a:effectLst/>
                          <a:latin typeface="Cambria Math" panose="02040503050406030204" pitchFamily="18" charset="0"/>
                          <a:ea typeface="+mn-ea"/>
                          <a:cs typeface="+mn-cs"/>
                        </a:rPr>
                      </m:ctrlPr>
                    </m:radPr>
                    <m:deg/>
                    <m:e>
                      <m:r>
                        <a:rPr lang="en-US" sz="2400" b="0" i="1" baseline="0">
                          <a:solidFill>
                            <a:schemeClr val="dk1"/>
                          </a:solidFill>
                          <a:effectLst/>
                          <a:latin typeface="Cambria Math" panose="02040503050406030204" pitchFamily="18" charset="0"/>
                          <a:ea typeface="+mn-ea"/>
                          <a:cs typeface="+mn-cs"/>
                        </a:rPr>
                        <m:t>25)</m:t>
                      </m:r>
                    </m:e>
                  </m:rad>
                </m:oMath>
              </a14:m>
              <a:r>
                <a:rPr lang="en-US" sz="2400" baseline="0">
                  <a:latin typeface="Lucida Bright" panose="02040602050505020304" pitchFamily="18" charset="0"/>
                  <a:cs typeface="FrankRuehl" panose="020E0503060101010101" pitchFamily="34" charset="-79"/>
                </a:rPr>
                <a:t> = </a:t>
              </a:r>
              <a:r>
                <a:rPr lang="en-US" sz="2400" baseline="0">
                  <a:solidFill>
                    <a:srgbClr val="FF0000"/>
                  </a:solidFill>
                  <a:latin typeface="Lucida Bright" panose="02040602050505020304" pitchFamily="18" charset="0"/>
                  <a:cs typeface="FrankRuehl" panose="020E0503060101010101" pitchFamily="34" charset="-79"/>
                </a:rPr>
                <a:t>5.1727 </a:t>
              </a:r>
              <a:r>
                <a:rPr lang="en-US" sz="2400" baseline="0">
                  <a:solidFill>
                    <a:schemeClr val="tx1"/>
                  </a:solidFill>
                  <a:latin typeface="Lucida Bright" panose="02040602050505020304" pitchFamily="18" charset="0"/>
                  <a:cs typeface="FrankRuehl" panose="020E0503060101010101" pitchFamily="34" charset="-79"/>
                </a:rPr>
                <a:t>min.</a:t>
              </a: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Choice>
      <mc:Fallback xmlns="">
        <xdr:sp macro="" textlink="">
          <xdr:nvSpPr>
            <xdr:cNvPr id="15" name="TextBox 14">
              <a:extLst>
                <a:ext uri="{FF2B5EF4-FFF2-40B4-BE49-F238E27FC236}">
                  <a16:creationId xmlns:a16="http://schemas.microsoft.com/office/drawing/2014/main" id="{00000000-0008-0000-0B00-00000F000000}"/>
                </a:ext>
              </a:extLst>
            </xdr:cNvPr>
            <xdr:cNvSpPr txBox="1"/>
          </xdr:nvSpPr>
          <xdr:spPr>
            <a:xfrm>
              <a:off x="503463" y="21417642"/>
              <a:ext cx="11008180" cy="480332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u="sng" baseline="0">
                  <a:solidFill>
                    <a:srgbClr val="FF0000"/>
                  </a:solidFill>
                  <a:latin typeface="Lucida Bright" panose="02040602050505020304" pitchFamily="18" charset="0"/>
                  <a:cs typeface="FrankRuehl" panose="020E0503060101010101" pitchFamily="34" charset="-79"/>
                </a:rPr>
                <a:t>Step 4. The Heritage team can now compute the 95% confidence interval estimate:</a:t>
              </a:r>
            </a:p>
            <a:p>
              <a:endParaRPr lang="en-US" sz="2400" baseline="0">
                <a:latin typeface="Lucida Bright" panose="02040602050505020304" pitchFamily="18" charset="0"/>
                <a:cs typeface="FrankRuehl" panose="020E0503060101010101" pitchFamily="34" charset="-79"/>
              </a:endParaRPr>
            </a:p>
            <a:p>
              <a:r>
                <a:rPr lang="en-US" sz="3200" b="0" i="0" baseline="0">
                  <a:solidFill>
                    <a:schemeClr val="dk1"/>
                  </a:solidFill>
                  <a:effectLst/>
                  <a:latin typeface="Cambria Math" panose="02040503050406030204" pitchFamily="18" charset="0"/>
                  <a:ea typeface="+mn-ea"/>
                  <a:cs typeface="+mn-cs"/>
                </a:rPr>
                <a:t>𝑥 ̅</a:t>
              </a:r>
              <a:r>
                <a:rPr lang="en-US" sz="3200" baseline="0">
                  <a:solidFill>
                    <a:schemeClr val="dk1"/>
                  </a:solidFill>
                  <a:effectLst/>
                  <a:latin typeface="Lucida Bright" panose="02040602050505020304" pitchFamily="18" charset="0"/>
                  <a:ea typeface="+mn-ea"/>
                  <a:cs typeface="+mn-cs"/>
                </a:rPr>
                <a:t> (+/-) t</a:t>
              </a:r>
              <a:r>
                <a:rPr lang="el-GR" sz="1800" baseline="0">
                  <a:solidFill>
                    <a:schemeClr val="dk1"/>
                  </a:solidFill>
                  <a:effectLst/>
                  <a:latin typeface="+mn-lt"/>
                  <a:ea typeface="+mn-ea"/>
                  <a:cs typeface="+mn-cs"/>
                </a:rPr>
                <a:t>α</a:t>
              </a:r>
              <a:r>
                <a:rPr lang="en-US" sz="1800" baseline="0">
                  <a:solidFill>
                    <a:schemeClr val="dk1"/>
                  </a:solidFill>
                  <a:effectLst/>
                  <a:latin typeface="Lucida Bright" panose="02040602050505020304" pitchFamily="18" charset="0"/>
                  <a:ea typeface="+mn-ea"/>
                  <a:cs typeface="+mn-cs"/>
                </a:rPr>
                <a:t>/2</a:t>
              </a:r>
              <a:r>
                <a:rPr lang="en-US" sz="3200" baseline="0">
                  <a:solidFill>
                    <a:schemeClr val="dk1"/>
                  </a:solidFill>
                  <a:effectLst/>
                  <a:latin typeface="Lucida Bright" panose="02040602050505020304" pitchFamily="18" charset="0"/>
                  <a:ea typeface="+mn-ea"/>
                  <a:cs typeface="+mn-cs"/>
                </a:rPr>
                <a:t>*</a:t>
              </a:r>
              <a:r>
                <a:rPr lang="en-US" sz="3200" b="0" i="0" baseline="0">
                  <a:solidFill>
                    <a:schemeClr val="dk1"/>
                  </a:solidFill>
                  <a:effectLst/>
                  <a:latin typeface="Cambria Math" panose="02040503050406030204" pitchFamily="18" charset="0"/>
                  <a:ea typeface="+mn-ea"/>
                  <a:cs typeface="+mn-cs"/>
                </a:rPr>
                <a:t>𝑠/√𝑛          </a:t>
              </a:r>
              <a:r>
                <a:rPr lang="en-US" sz="2400" baseline="0">
                  <a:latin typeface="Lucida Bright" panose="02040602050505020304" pitchFamily="18" charset="0"/>
                  <a:cs typeface="Times New Roman" panose="02020603050405020304" pitchFamily="18" charset="0"/>
                </a:rPr>
                <a:t>7.088 + 2.0639 * (4.64/</a:t>
              </a:r>
              <a:r>
                <a:rPr lang="en-US" sz="2400" i="0" baseline="0">
                  <a:latin typeface="Cambria Math" panose="02040503050406030204" pitchFamily="18" charset="0"/>
                  <a:cs typeface="Times New Roman" panose="02020603050405020304" pitchFamily="18" charset="0"/>
                </a:rPr>
                <a:t>√(</a:t>
              </a:r>
              <a:r>
                <a:rPr lang="en-US" sz="2400" b="0" i="0" baseline="0">
                  <a:latin typeface="Cambria Math" panose="02040503050406030204" pitchFamily="18" charset="0"/>
                  <a:cs typeface="Times New Roman" panose="02020603050405020304" pitchFamily="18" charset="0"/>
                </a:rPr>
                <a:t>25))</a:t>
              </a:r>
              <a:r>
                <a:rPr lang="en-US" sz="2400" baseline="0">
                  <a:latin typeface="Lucida Bright" panose="02040602050505020304" pitchFamily="18" charset="0"/>
                  <a:cs typeface="Times New Roman" panose="02020603050405020304" pitchFamily="18" charset="0"/>
                </a:rPr>
                <a:t> = </a:t>
              </a:r>
              <a:r>
                <a:rPr lang="en-US" sz="2400" baseline="0">
                  <a:solidFill>
                    <a:srgbClr val="FF0000"/>
                  </a:solidFill>
                  <a:latin typeface="Lucida Bright" panose="02040602050505020304" pitchFamily="18" charset="0"/>
                  <a:cs typeface="Times New Roman" panose="02020603050405020304" pitchFamily="18" charset="0"/>
                </a:rPr>
                <a:t>9.0033 </a:t>
              </a:r>
              <a:r>
                <a:rPr lang="en-US" sz="2400" baseline="0">
                  <a:solidFill>
                    <a:schemeClr val="tx1"/>
                  </a:solidFill>
                  <a:latin typeface="Lucida Bright" panose="02040602050505020304" pitchFamily="18" charset="0"/>
                  <a:cs typeface="Times New Roman" panose="02020603050405020304" pitchFamily="18" charset="0"/>
                </a:rPr>
                <a:t>min.</a:t>
              </a:r>
            </a:p>
            <a:p>
              <a:endParaRPr lang="en-US" sz="2400" baseline="0">
                <a:solidFill>
                  <a:schemeClr val="tx1"/>
                </a:solidFill>
                <a:latin typeface="Lucida Bright" panose="02040602050505020304" pitchFamily="18" charset="0"/>
                <a:cs typeface="Times New Roman" panose="02020603050405020304" pitchFamily="18" charset="0"/>
              </a:endParaRP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                                   7.088 - 2.0639 * (4.64/</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25))</a:t>
              </a:r>
              <a:r>
                <a:rPr lang="en-US" sz="2400" baseline="0">
                  <a:latin typeface="Lucida Bright" panose="02040602050505020304" pitchFamily="18" charset="0"/>
                  <a:cs typeface="FrankRuehl" panose="020E0503060101010101" pitchFamily="34" charset="-79"/>
                </a:rPr>
                <a:t> = </a:t>
              </a:r>
              <a:r>
                <a:rPr lang="en-US" sz="2400" baseline="0">
                  <a:solidFill>
                    <a:srgbClr val="FF0000"/>
                  </a:solidFill>
                  <a:latin typeface="Lucida Bright" panose="02040602050505020304" pitchFamily="18" charset="0"/>
                  <a:cs typeface="FrankRuehl" panose="020E0503060101010101" pitchFamily="34" charset="-79"/>
                </a:rPr>
                <a:t>5.1727 </a:t>
              </a:r>
              <a:r>
                <a:rPr lang="en-US" sz="2400" baseline="0">
                  <a:solidFill>
                    <a:schemeClr val="tx1"/>
                  </a:solidFill>
                  <a:latin typeface="Lucida Bright" panose="02040602050505020304" pitchFamily="18" charset="0"/>
                  <a:cs typeface="FrankRuehl" panose="020E0503060101010101" pitchFamily="34" charset="-79"/>
                </a:rPr>
                <a:t>min.</a:t>
              </a: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Fallback>
    </mc:AlternateContent>
    <xdr:clientData/>
  </xdr:twoCellAnchor>
  <xdr:twoCellAnchor>
    <xdr:from>
      <xdr:col>19</xdr:col>
      <xdr:colOff>435428</xdr:colOff>
      <xdr:row>131</xdr:row>
      <xdr:rowOff>176891</xdr:rowOff>
    </xdr:from>
    <xdr:to>
      <xdr:col>32</xdr:col>
      <xdr:colOff>231321</xdr:colOff>
      <xdr:row>144</xdr:row>
      <xdr:rowOff>68034</xdr:rowOff>
    </xdr:to>
    <xdr:sp macro="" textlink="">
      <xdr:nvSpPr>
        <xdr:cNvPr id="16" name="TextBox 15">
          <a:extLst>
            <a:ext uri="{FF2B5EF4-FFF2-40B4-BE49-F238E27FC236}">
              <a16:creationId xmlns:a16="http://schemas.microsoft.com/office/drawing/2014/main" id="{00000000-0008-0000-0B00-000010000000}"/>
            </a:ext>
          </a:extLst>
        </xdr:cNvPr>
        <xdr:cNvSpPr txBox="1"/>
      </xdr:nvSpPr>
      <xdr:spPr>
        <a:xfrm>
          <a:off x="11702142" y="26057677"/>
          <a:ext cx="6789965" cy="236764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Calibri" panose="020F0502020204030204" pitchFamily="34" charset="0"/>
            </a:rPr>
            <a:t>Therefore, based on the random sample of 25 calls and the 95% confidence interval, the Heritage Software team has estimated the average time per call to be between 5.1727 minutes and 9.0033 minutes.</a:t>
          </a:r>
        </a:p>
      </xdr:txBody>
    </xdr:sp>
    <xdr:clientData/>
  </xdr:twoCellAnchor>
  <xdr:twoCellAnchor>
    <xdr:from>
      <xdr:col>9</xdr:col>
      <xdr:colOff>13608</xdr:colOff>
      <xdr:row>41</xdr:row>
      <xdr:rowOff>13607</xdr:rowOff>
    </xdr:from>
    <xdr:to>
      <xdr:col>11</xdr:col>
      <xdr:colOff>27216</xdr:colOff>
      <xdr:row>41</xdr:row>
      <xdr:rowOff>326572</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5878287" y="8041821"/>
          <a:ext cx="1238250" cy="3129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Mean</a:t>
          </a:r>
        </a:p>
      </xdr:txBody>
    </xdr:sp>
    <xdr:clientData/>
  </xdr:twoCellAnchor>
  <xdr:twoCellAnchor>
    <xdr:from>
      <xdr:col>11</xdr:col>
      <xdr:colOff>898071</xdr:colOff>
      <xdr:row>41</xdr:row>
      <xdr:rowOff>13607</xdr:rowOff>
    </xdr:from>
    <xdr:to>
      <xdr:col>14</xdr:col>
      <xdr:colOff>0</xdr:colOff>
      <xdr:row>41</xdr:row>
      <xdr:rowOff>340178</xdr:rowOff>
    </xdr:to>
    <xdr:sp macro="" textlink="">
      <xdr:nvSpPr>
        <xdr:cNvPr id="21" name="TextBox 20">
          <a:extLst>
            <a:ext uri="{FF2B5EF4-FFF2-40B4-BE49-F238E27FC236}">
              <a16:creationId xmlns:a16="http://schemas.microsoft.com/office/drawing/2014/main" id="{00000000-0008-0000-0B00-000015000000}"/>
            </a:ext>
          </a:extLst>
        </xdr:cNvPr>
        <xdr:cNvSpPr txBox="1"/>
      </xdr:nvSpPr>
      <xdr:spPr>
        <a:xfrm>
          <a:off x="7987392" y="8041821"/>
          <a:ext cx="979715" cy="3265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St.</a:t>
          </a:r>
          <a:r>
            <a:rPr lang="en-US" sz="1800" baseline="0"/>
            <a:t> Dev.</a:t>
          </a:r>
          <a:endParaRPr lang="en-US" sz="1800"/>
        </a:p>
      </xdr:txBody>
    </xdr:sp>
    <xdr:clientData/>
  </xdr:twoCellAnchor>
  <xdr:twoCellAnchor>
    <xdr:from>
      <xdr:col>8</xdr:col>
      <xdr:colOff>449036</xdr:colOff>
      <xdr:row>43</xdr:row>
      <xdr:rowOff>68036</xdr:rowOff>
    </xdr:from>
    <xdr:to>
      <xdr:col>11</xdr:col>
      <xdr:colOff>95250</xdr:colOff>
      <xdr:row>45</xdr:row>
      <xdr:rowOff>40821</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5701393" y="8776607"/>
          <a:ext cx="1483178" cy="625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 SUM/n</a:t>
          </a:r>
        </a:p>
      </xdr:txBody>
    </xdr:sp>
    <xdr:clientData/>
  </xdr:twoCellAnchor>
  <xdr:twoCellAnchor>
    <xdr:from>
      <xdr:col>11</xdr:col>
      <xdr:colOff>383721</xdr:colOff>
      <xdr:row>43</xdr:row>
      <xdr:rowOff>70758</xdr:rowOff>
    </xdr:from>
    <xdr:to>
      <xdr:col>15</xdr:col>
      <xdr:colOff>340178</xdr:colOff>
      <xdr:row>45</xdr:row>
      <xdr:rowOff>43543</xdr:rowOff>
    </xdr:to>
    <xdr:sp macro="" textlink="">
      <xdr:nvSpPr>
        <xdr:cNvPr id="20" name="TextBox 19">
          <a:extLst>
            <a:ext uri="{FF2B5EF4-FFF2-40B4-BE49-F238E27FC236}">
              <a16:creationId xmlns:a16="http://schemas.microsoft.com/office/drawing/2014/main" id="{00000000-0008-0000-0B00-000014000000}"/>
            </a:ext>
          </a:extLst>
        </xdr:cNvPr>
        <xdr:cNvSpPr txBox="1"/>
      </xdr:nvSpPr>
      <xdr:spPr>
        <a:xfrm>
          <a:off x="7473042" y="8779329"/>
          <a:ext cx="2215243" cy="625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=STDEV.S</a:t>
          </a:r>
          <a:r>
            <a:rPr lang="en-US" sz="2400" baseline="0"/>
            <a:t> </a:t>
          </a:r>
          <a:r>
            <a:rPr lang="en-US" sz="2400"/>
            <a:t>( )</a:t>
          </a:r>
        </a:p>
      </xdr:txBody>
    </xdr:sp>
    <xdr:clientData/>
  </xdr:twoCellAnchor>
  <xdr:twoCellAnchor>
    <xdr:from>
      <xdr:col>22</xdr:col>
      <xdr:colOff>163285</xdr:colOff>
      <xdr:row>122</xdr:row>
      <xdr:rowOff>13611</xdr:rowOff>
    </xdr:from>
    <xdr:to>
      <xdr:col>30</xdr:col>
      <xdr:colOff>272141</xdr:colOff>
      <xdr:row>126</xdr:row>
      <xdr:rowOff>185058</xdr:rowOff>
    </xdr:to>
    <xdr:sp macro="" textlink="">
      <xdr:nvSpPr>
        <xdr:cNvPr id="4" name="Right Brace 3">
          <a:extLst>
            <a:ext uri="{FF2B5EF4-FFF2-40B4-BE49-F238E27FC236}">
              <a16:creationId xmlns:a16="http://schemas.microsoft.com/office/drawing/2014/main" id="{00000000-0008-0000-0B00-000004000000}"/>
            </a:ext>
          </a:extLst>
        </xdr:cNvPr>
        <xdr:cNvSpPr/>
      </xdr:nvSpPr>
      <xdr:spPr>
        <a:xfrm rot="5400000">
          <a:off x="14528346" y="22333407"/>
          <a:ext cx="933447" cy="462642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23</xdr:col>
      <xdr:colOff>329292</xdr:colOff>
      <xdr:row>127</xdr:row>
      <xdr:rowOff>84365</xdr:rowOff>
    </xdr:from>
    <xdr:to>
      <xdr:col>29</xdr:col>
      <xdr:colOff>381000</xdr:colOff>
      <xdr:row>130</xdr:row>
      <xdr:rowOff>136072</xdr:rowOff>
    </xdr:to>
    <xdr:sp macro="" textlink="">
      <xdr:nvSpPr>
        <xdr:cNvPr id="22" name="TextBox 21">
          <a:extLst>
            <a:ext uri="{FF2B5EF4-FFF2-40B4-BE49-F238E27FC236}">
              <a16:creationId xmlns:a16="http://schemas.microsoft.com/office/drawing/2014/main" id="{00000000-0008-0000-0B00-000016000000}"/>
            </a:ext>
          </a:extLst>
        </xdr:cNvPr>
        <xdr:cNvSpPr txBox="1"/>
      </xdr:nvSpPr>
      <xdr:spPr>
        <a:xfrm>
          <a:off x="13283292" y="25203151"/>
          <a:ext cx="3521529" cy="62320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Calibri" panose="020F0502020204030204" pitchFamily="34" charset="0"/>
            </a:rPr>
            <a:t>Confidence Interval</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149678</xdr:colOff>
      <xdr:row>15</xdr:row>
      <xdr:rowOff>272144</xdr:rowOff>
    </xdr:from>
    <xdr:to>
      <xdr:col>10</xdr:col>
      <xdr:colOff>585106</xdr:colOff>
      <xdr:row>29</xdr:row>
      <xdr:rowOff>40821</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61999" y="2558144"/>
          <a:ext cx="5946321" cy="3673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Compute</a:t>
          </a:r>
          <a:r>
            <a:rPr lang="en-US" sz="2000" baseline="0">
              <a:solidFill>
                <a:schemeClr val="dk1"/>
              </a:solidFill>
              <a:latin typeface="+mn-lt"/>
              <a:ea typeface="+mn-ea"/>
              <a:cs typeface="+mn-cs"/>
            </a:rPr>
            <a:t> the following using Excel:</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mean</a:t>
          </a:r>
        </a:p>
        <a:p>
          <a:r>
            <a:rPr lang="en-US" sz="2000" baseline="0">
              <a:solidFill>
                <a:schemeClr val="dk1"/>
              </a:solidFill>
              <a:latin typeface="+mn-lt"/>
              <a:ea typeface="+mn-ea"/>
              <a:cs typeface="+mn-cs"/>
            </a:rPr>
            <a:t>mode</a:t>
          </a:r>
        </a:p>
        <a:p>
          <a:r>
            <a:rPr lang="en-US" sz="2000" baseline="0">
              <a:solidFill>
                <a:schemeClr val="dk1"/>
              </a:solidFill>
              <a:latin typeface="+mn-lt"/>
              <a:ea typeface="+mn-ea"/>
              <a:cs typeface="+mn-cs"/>
            </a:rPr>
            <a:t>median</a:t>
          </a:r>
        </a:p>
        <a:p>
          <a:r>
            <a:rPr lang="en-US" sz="2000" baseline="0">
              <a:solidFill>
                <a:schemeClr val="dk1"/>
              </a:solidFill>
              <a:latin typeface="+mn-lt"/>
              <a:ea typeface="+mn-ea"/>
              <a:cs typeface="+mn-cs"/>
            </a:rPr>
            <a:t>range</a:t>
          </a:r>
        </a:p>
        <a:p>
          <a:r>
            <a:rPr lang="en-US" sz="2000" baseline="0">
              <a:solidFill>
                <a:schemeClr val="dk1"/>
              </a:solidFill>
              <a:latin typeface="+mn-lt"/>
              <a:ea typeface="+mn-ea"/>
              <a:cs typeface="+mn-cs"/>
            </a:rPr>
            <a:t>variance</a:t>
          </a:r>
        </a:p>
        <a:p>
          <a:r>
            <a:rPr lang="en-US" sz="2000" baseline="0">
              <a:solidFill>
                <a:schemeClr val="dk1"/>
              </a:solidFill>
              <a:latin typeface="+mn-lt"/>
              <a:ea typeface="+mn-ea"/>
              <a:cs typeface="+mn-cs"/>
            </a:rPr>
            <a:t>standard deviation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shown below:</a:t>
          </a:r>
        </a:p>
        <a:p>
          <a:endParaRPr lang="en-US" sz="2000">
            <a:solidFill>
              <a:schemeClr val="dk1"/>
            </a:solidFill>
            <a:latin typeface="+mn-lt"/>
            <a:ea typeface="+mn-ea"/>
            <a:cs typeface="+mn-cs"/>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108857</xdr:colOff>
      <xdr:row>3</xdr:row>
      <xdr:rowOff>108857</xdr:rowOff>
    </xdr:from>
    <xdr:to>
      <xdr:col>13</xdr:col>
      <xdr:colOff>163287</xdr:colOff>
      <xdr:row>56</xdr:row>
      <xdr:rowOff>40821</xdr:rowOff>
    </xdr:to>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a:off x="8069036" y="680357"/>
          <a:ext cx="54430" cy="114572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6" name="Rounded Rectangle 5">
          <a:extLst>
            <a:ext uri="{FF2B5EF4-FFF2-40B4-BE49-F238E27FC236}">
              <a16:creationId xmlns:a16="http://schemas.microsoft.com/office/drawing/2014/main" id="{00000000-0008-0000-0C00-000006000000}"/>
            </a:ext>
          </a:extLst>
        </xdr:cNvPr>
        <xdr:cNvSpPr/>
      </xdr:nvSpPr>
      <xdr:spPr>
        <a:xfrm>
          <a:off x="8558893" y="680357"/>
          <a:ext cx="386442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40821</xdr:colOff>
      <xdr:row>10</xdr:row>
      <xdr:rowOff>54429</xdr:rowOff>
    </xdr:from>
    <xdr:to>
      <xdr:col>22</xdr:col>
      <xdr:colOff>108857</xdr:colOff>
      <xdr:row>14</xdr:row>
      <xdr:rowOff>122464</xdr:rowOff>
    </xdr:to>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9837964" y="1959429"/>
          <a:ext cx="5238750" cy="830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Data to Data Analysis to Descriptive Statistics</a:t>
          </a:r>
          <a:r>
            <a:rPr lang="en-US" sz="2000" baseline="0"/>
            <a:t> to Summary Statistics</a:t>
          </a:r>
          <a:endParaRPr lang="en-US" sz="2000"/>
        </a:p>
      </xdr:txBody>
    </xdr:sp>
    <xdr:clientData/>
  </xdr:twoCellAnchor>
  <xdr:twoCellAnchor>
    <xdr:from>
      <xdr:col>3</xdr:col>
      <xdr:colOff>340179</xdr:colOff>
      <xdr:row>2</xdr:row>
      <xdr:rowOff>108857</xdr:rowOff>
    </xdr:from>
    <xdr:to>
      <xdr:col>11</xdr:col>
      <xdr:colOff>381000</xdr:colOff>
      <xdr:row>6</xdr:row>
      <xdr:rowOff>185057</xdr:rowOff>
    </xdr:to>
    <xdr:sp macro="" textlink="">
      <xdr:nvSpPr>
        <xdr:cNvPr id="10" name="Rounded Rectangle 9">
          <a:extLst>
            <a:ext uri="{FF2B5EF4-FFF2-40B4-BE49-F238E27FC236}">
              <a16:creationId xmlns:a16="http://schemas.microsoft.com/office/drawing/2014/main" id="{00000000-0008-0000-0C00-00000A000000}"/>
            </a:ext>
          </a:extLst>
        </xdr:cNvPr>
        <xdr:cNvSpPr/>
      </xdr:nvSpPr>
      <xdr:spPr>
        <a:xfrm>
          <a:off x="2177143" y="489857"/>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Problem 4 Solution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1006929</xdr:colOff>
      <xdr:row>22</xdr:row>
      <xdr:rowOff>54428</xdr:rowOff>
    </xdr:from>
    <xdr:to>
      <xdr:col>12</xdr:col>
      <xdr:colOff>1006929</xdr:colOff>
      <xdr:row>22</xdr:row>
      <xdr:rowOff>328748</xdr:rowOff>
    </xdr:to>
    <xdr:cxnSp macro="">
      <xdr:nvCxnSpPr>
        <xdr:cNvPr id="12" name="Straight Arrow Connector 11">
          <a:extLst>
            <a:ext uri="{FF2B5EF4-FFF2-40B4-BE49-F238E27FC236}">
              <a16:creationId xmlns:a16="http://schemas.microsoft.com/office/drawing/2014/main" id="{00000000-0008-0000-0D00-00000C000000}"/>
            </a:ext>
          </a:extLst>
        </xdr:cNvPr>
        <xdr:cNvCxnSpPr/>
      </xdr:nvCxnSpPr>
      <xdr:spPr>
        <a:xfrm flipH="1">
          <a:off x="12287250" y="4884964"/>
          <a:ext cx="0" cy="274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1094013</xdr:colOff>
      <xdr:row>1</xdr:row>
      <xdr:rowOff>136072</xdr:rowOff>
    </xdr:from>
    <xdr:to>
      <xdr:col>11</xdr:col>
      <xdr:colOff>149678</xdr:colOff>
      <xdr:row>5</xdr:row>
      <xdr:rowOff>95250</xdr:rowOff>
    </xdr:to>
    <xdr:sp macro="" textlink="">
      <xdr:nvSpPr>
        <xdr:cNvPr id="15" name="Rounded Rectangle 14">
          <a:extLst>
            <a:ext uri="{FF2B5EF4-FFF2-40B4-BE49-F238E27FC236}">
              <a16:creationId xmlns:a16="http://schemas.microsoft.com/office/drawing/2014/main" id="{00000000-0008-0000-0D00-00000F000000}"/>
            </a:ext>
          </a:extLst>
        </xdr:cNvPr>
        <xdr:cNvSpPr/>
      </xdr:nvSpPr>
      <xdr:spPr>
        <a:xfrm>
          <a:off x="3434442" y="326572"/>
          <a:ext cx="536937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3 Solution</a:t>
          </a:r>
        </a:p>
      </xdr:txBody>
    </xdr:sp>
    <xdr:clientData/>
  </xdr:twoCellAnchor>
  <xdr:twoCellAnchor>
    <xdr:from>
      <xdr:col>10</xdr:col>
      <xdr:colOff>419099</xdr:colOff>
      <xdr:row>6</xdr:row>
      <xdr:rowOff>250372</xdr:rowOff>
    </xdr:from>
    <xdr:to>
      <xdr:col>10</xdr:col>
      <xdr:colOff>419099</xdr:colOff>
      <xdr:row>43</xdr:row>
      <xdr:rowOff>32658</xdr:rowOff>
    </xdr:to>
    <xdr:cxnSp macro="">
      <xdr:nvCxnSpPr>
        <xdr:cNvPr id="17" name="Straight Connector 16">
          <a:extLst>
            <a:ext uri="{FF2B5EF4-FFF2-40B4-BE49-F238E27FC236}">
              <a16:creationId xmlns:a16="http://schemas.microsoft.com/office/drawing/2014/main" id="{00000000-0008-0000-0D00-000011000000}"/>
            </a:ext>
          </a:extLst>
        </xdr:cNvPr>
        <xdr:cNvCxnSpPr/>
      </xdr:nvCxnSpPr>
      <xdr:spPr>
        <a:xfrm>
          <a:off x="8488135" y="1719943"/>
          <a:ext cx="0" cy="9579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335280</xdr:colOff>
      <xdr:row>8</xdr:row>
      <xdr:rowOff>157299</xdr:rowOff>
    </xdr:from>
    <xdr:to>
      <xdr:col>9</xdr:col>
      <xdr:colOff>249101</xdr:colOff>
      <xdr:row>37</xdr:row>
      <xdr:rowOff>40823</xdr:rowOff>
    </xdr:to>
    <xdr:sp macro="" textlink="">
      <xdr:nvSpPr>
        <xdr:cNvPr id="19" name="TextBox 18">
          <a:extLst>
            <a:ext uri="{FF2B5EF4-FFF2-40B4-BE49-F238E27FC236}">
              <a16:creationId xmlns:a16="http://schemas.microsoft.com/office/drawing/2014/main" id="{00000000-0008-0000-0D00-000013000000}"/>
            </a:ext>
          </a:extLst>
        </xdr:cNvPr>
        <xdr:cNvSpPr txBox="1"/>
      </xdr:nvSpPr>
      <xdr:spPr>
        <a:xfrm>
          <a:off x="335280" y="2252799"/>
          <a:ext cx="7397750" cy="791173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latin typeface="FrankRuehl" panose="020E0503060101010101" pitchFamily="34" charset="-79"/>
            <a:cs typeface="FrankRuehl" panose="020E0503060101010101" pitchFamily="34" charset="-79"/>
          </a:endParaRPr>
        </a:p>
        <a:p>
          <a:r>
            <a:rPr lang="en-US" sz="2400">
              <a:latin typeface="FrankRuehl" panose="020E0503060101010101" pitchFamily="34" charset="-79"/>
              <a:cs typeface="FrankRuehl" panose="020E0503060101010101" pitchFamily="34" charset="-79"/>
            </a:rPr>
            <a:t>Nowlin Plastics produces</a:t>
          </a:r>
          <a:r>
            <a:rPr lang="en-US" sz="2400" baseline="0">
              <a:latin typeface="FrankRuehl" panose="020E0503060101010101" pitchFamily="34" charset="-79"/>
              <a:cs typeface="FrankRuehl" panose="020E0503060101010101" pitchFamily="34" charset="-79"/>
            </a:rPr>
            <a:t> a variety of compact disc (CD) storage cases. Nowlin's best selling product is the CD-50, a slimplastic CD holder with a specially designed lining that protects the optical surface of the disc.</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Several products are produced on the same manufacturing line and a set up cost is incurred each time a change over is made for a new product. Suppose that the setup cost for the CD-50 is $5,000.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This set-up cost is a fixed cost that is incurred regardless of the number of units eventually produced. In addition, suppose that variable labor and material costs are $2 for each nit produced. Suppose that each CD-50 storage unit sells for $5.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How many units will have to be produced and sold in order for Novlin to make $10,000 in profit? </a:t>
          </a:r>
          <a:endParaRPr lang="en-US" sz="2400">
            <a:latin typeface="FrankRuehl" panose="020E0503060101010101" pitchFamily="34" charset="-79"/>
            <a:cs typeface="FrankRuehl" panose="020E0503060101010101" pitchFamily="34" charset="-79"/>
          </a:endParaRPr>
        </a:p>
      </xdr:txBody>
    </xdr:sp>
    <xdr:clientData/>
  </xdr:twoCellAnchor>
  <xdr:twoCellAnchor>
    <xdr:from>
      <xdr:col>2</xdr:col>
      <xdr:colOff>27215</xdr:colOff>
      <xdr:row>1</xdr:row>
      <xdr:rowOff>176893</xdr:rowOff>
    </xdr:from>
    <xdr:to>
      <xdr:col>4</xdr:col>
      <xdr:colOff>79602</xdr:colOff>
      <xdr:row>5</xdr:row>
      <xdr:rowOff>250373</xdr:rowOff>
    </xdr:to>
    <xdr:sp macro="" textlink="">
      <xdr:nvSpPr>
        <xdr:cNvPr id="23" name="Left Arrow 22">
          <a:hlinkClick xmlns:r="http://schemas.openxmlformats.org/officeDocument/2006/relationships" r:id="rId1"/>
          <a:extLst>
            <a:ext uri="{FF2B5EF4-FFF2-40B4-BE49-F238E27FC236}">
              <a16:creationId xmlns:a16="http://schemas.microsoft.com/office/drawing/2014/main" id="{00000000-0008-0000-0D00-000017000000}"/>
            </a:ext>
          </a:extLst>
        </xdr:cNvPr>
        <xdr:cNvSpPr/>
      </xdr:nvSpPr>
      <xdr:spPr>
        <a:xfrm>
          <a:off x="1208315" y="367393"/>
          <a:ext cx="1233487" cy="10640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24</xdr:row>
      <xdr:rowOff>122465</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34785" y="1986645"/>
          <a:ext cx="5946321" cy="4354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data set: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2, 4, 6, 7, 7, 17, 8, 9, 20, 1</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Determine the equation of the best fitted line that can be drawn.</a:t>
          </a:r>
        </a:p>
        <a:p>
          <a:r>
            <a:rPr lang="en-US" sz="2000" baseline="0">
              <a:solidFill>
                <a:schemeClr val="dk1"/>
              </a:solidFill>
              <a:latin typeface="+mn-lt"/>
              <a:ea typeface="+mn-ea"/>
              <a:cs typeface="+mn-cs"/>
            </a:rPr>
            <a:t>What is the value of the intercept?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0E00-000005000000}"/>
            </a:ext>
          </a:extLst>
        </xdr:cNvPr>
        <xdr:cNvCxnSpPr/>
      </xdr:nvCxnSpPr>
      <xdr:spPr>
        <a:xfrm>
          <a:off x="7546522"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18</xdr:col>
      <xdr:colOff>435429</xdr:colOff>
      <xdr:row>7</xdr:row>
      <xdr:rowOff>95250</xdr:rowOff>
    </xdr:to>
    <xdr:sp macro="" textlink="">
      <xdr:nvSpPr>
        <xdr:cNvPr id="6" name="Rounded Rectangle 5">
          <a:extLst>
            <a:ext uri="{FF2B5EF4-FFF2-40B4-BE49-F238E27FC236}">
              <a16:creationId xmlns:a16="http://schemas.microsoft.com/office/drawing/2014/main" id="{00000000-0008-0000-0E00-000006000000}"/>
            </a:ext>
          </a:extLst>
        </xdr:cNvPr>
        <xdr:cNvSpPr/>
      </xdr:nvSpPr>
      <xdr:spPr>
        <a:xfrm>
          <a:off x="8401050" y="639535"/>
          <a:ext cx="335007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88445</xdr:colOff>
      <xdr:row>10</xdr:row>
      <xdr:rowOff>149679</xdr:rowOff>
    </xdr:from>
    <xdr:to>
      <xdr:col>25</xdr:col>
      <xdr:colOff>312964</xdr:colOff>
      <xdr:row>21</xdr:row>
      <xdr:rowOff>40821</xdr:rowOff>
    </xdr:to>
    <xdr:graphicFrame macro="">
      <xdr:nvGraphicFramePr>
        <xdr:cNvPr id="8" name="Chart 7">
          <a:extLst>
            <a:ext uri="{FF2B5EF4-FFF2-40B4-BE49-F238E27FC236}">
              <a16:creationId xmlns:a16="http://schemas.microsoft.com/office/drawing/2014/main" id="{00000000-0008-0000-0E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585108</xdr:colOff>
      <xdr:row>2</xdr:row>
      <xdr:rowOff>176893</xdr:rowOff>
    </xdr:from>
    <xdr:to>
      <xdr:col>11</xdr:col>
      <xdr:colOff>176893</xdr:colOff>
      <xdr:row>7</xdr:row>
      <xdr:rowOff>62593</xdr:rowOff>
    </xdr:to>
    <xdr:sp macro="" textlink="">
      <xdr:nvSpPr>
        <xdr:cNvPr id="9" name="Rounded Rectangle 8">
          <a:extLst>
            <a:ext uri="{FF2B5EF4-FFF2-40B4-BE49-F238E27FC236}">
              <a16:creationId xmlns:a16="http://schemas.microsoft.com/office/drawing/2014/main" id="{00000000-0008-0000-0E00-000009000000}"/>
            </a:ext>
          </a:extLst>
        </xdr:cNvPr>
        <xdr:cNvSpPr/>
      </xdr:nvSpPr>
      <xdr:spPr>
        <a:xfrm>
          <a:off x="2422072"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2 Solution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14</xdr:row>
      <xdr:rowOff>68037</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732064" y="1986645"/>
          <a:ext cx="8426903" cy="748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Given the following data find the following: Relative frequency, cumulative frequency, and cumulative relative frequency</a:t>
          </a:r>
          <a:r>
            <a:rPr lang="en-US" sz="1100">
              <a:solidFill>
                <a:schemeClr val="dk1"/>
              </a:solidFill>
              <a:latin typeface="+mn-lt"/>
              <a:ea typeface="+mn-ea"/>
              <a:cs typeface="+mn-cs"/>
            </a:rPr>
            <a:t>.</a:t>
          </a:r>
        </a:p>
      </xdr:txBody>
    </xdr:sp>
    <xdr:clientData/>
  </xdr:twoCellAnchor>
  <xdr:twoCellAnchor>
    <xdr:from>
      <xdr:col>0</xdr:col>
      <xdr:colOff>408214</xdr:colOff>
      <xdr:row>2</xdr:row>
      <xdr:rowOff>122465</xdr:rowOff>
    </xdr:from>
    <xdr:to>
      <xdr:col>1</xdr:col>
      <xdr:colOff>898072</xdr:colOff>
      <xdr:row>7</xdr:row>
      <xdr:rowOff>54431</xdr:rowOff>
    </xdr:to>
    <xdr:sp macro="" textlink="">
      <xdr:nvSpPr>
        <xdr:cNvPr id="4" name="Left Arrow 4">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408214" y="503465"/>
          <a:ext cx="11021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0F00-000005000000}"/>
            </a:ext>
          </a:extLst>
        </xdr:cNvPr>
        <xdr:cNvCxnSpPr/>
      </xdr:nvCxnSpPr>
      <xdr:spPr>
        <a:xfrm>
          <a:off x="10051597" y="1660071"/>
          <a:ext cx="0" cy="87480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152400</xdr:colOff>
      <xdr:row>8</xdr:row>
      <xdr:rowOff>176892</xdr:rowOff>
    </xdr:from>
    <xdr:to>
      <xdr:col>16</xdr:col>
      <xdr:colOff>299357</xdr:colOff>
      <xdr:row>11</xdr:row>
      <xdr:rowOff>146412</xdr:rowOff>
    </xdr:to>
    <xdr:sp macro="" textlink="">
      <xdr:nvSpPr>
        <xdr:cNvPr id="6" name="Rounded Rectangle 7">
          <a:extLst>
            <a:ext uri="{FF2B5EF4-FFF2-40B4-BE49-F238E27FC236}">
              <a16:creationId xmlns:a16="http://schemas.microsoft.com/office/drawing/2014/main" id="{00000000-0008-0000-0F00-000006000000}"/>
            </a:ext>
          </a:extLst>
        </xdr:cNvPr>
        <xdr:cNvSpPr/>
      </xdr:nvSpPr>
      <xdr:spPr>
        <a:xfrm>
          <a:off x="10616293" y="1700892"/>
          <a:ext cx="3276600" cy="541020"/>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2</xdr:col>
      <xdr:colOff>489857</xdr:colOff>
      <xdr:row>2</xdr:row>
      <xdr:rowOff>176893</xdr:rowOff>
    </xdr:from>
    <xdr:to>
      <xdr:col>7</xdr:col>
      <xdr:colOff>176893</xdr:colOff>
      <xdr:row>7</xdr:row>
      <xdr:rowOff>62593</xdr:rowOff>
    </xdr:to>
    <xdr:sp macro="" textlink="">
      <xdr:nvSpPr>
        <xdr:cNvPr id="7" name="Rounded Rectangle 6">
          <a:extLst>
            <a:ext uri="{FF2B5EF4-FFF2-40B4-BE49-F238E27FC236}">
              <a16:creationId xmlns:a16="http://schemas.microsoft.com/office/drawing/2014/main" id="{00000000-0008-0000-0F00-000007000000}"/>
            </a:ext>
          </a:extLst>
        </xdr:cNvPr>
        <xdr:cNvSpPr/>
      </xdr:nvSpPr>
      <xdr:spPr>
        <a:xfrm>
          <a:off x="2272393" y="557893"/>
          <a:ext cx="469446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 Solution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2</xdr:col>
      <xdr:colOff>204107</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691243" y="530679"/>
          <a:ext cx="129403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4" name="Straight Connector 3">
          <a:extLst>
            <a:ext uri="{FF2B5EF4-FFF2-40B4-BE49-F238E27FC236}">
              <a16:creationId xmlns:a16="http://schemas.microsoft.com/office/drawing/2014/main" id="{00000000-0008-0000-1000-000004000000}"/>
            </a:ext>
          </a:extLst>
        </xdr:cNvPr>
        <xdr:cNvCxnSpPr/>
      </xdr:nvCxnSpPr>
      <xdr:spPr>
        <a:xfrm>
          <a:off x="9768568" y="1619250"/>
          <a:ext cx="0" cy="8147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612321</xdr:colOff>
      <xdr:row>3</xdr:row>
      <xdr:rowOff>40820</xdr:rowOff>
    </xdr:from>
    <xdr:to>
      <xdr:col>12</xdr:col>
      <xdr:colOff>54429</xdr:colOff>
      <xdr:row>7</xdr:row>
      <xdr:rowOff>117020</xdr:rowOff>
    </xdr:to>
    <xdr:sp macro="" textlink="">
      <xdr:nvSpPr>
        <xdr:cNvPr id="6" name="Rounded Rectangle 5">
          <a:extLst>
            <a:ext uri="{FF2B5EF4-FFF2-40B4-BE49-F238E27FC236}">
              <a16:creationId xmlns:a16="http://schemas.microsoft.com/office/drawing/2014/main" id="{00000000-0008-0000-1000-000006000000}"/>
            </a:ext>
          </a:extLst>
        </xdr:cNvPr>
        <xdr:cNvSpPr/>
      </xdr:nvSpPr>
      <xdr:spPr>
        <a:xfrm>
          <a:off x="3537857" y="612320"/>
          <a:ext cx="636814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3">
                  <a:lumMod val="50000"/>
                </a:schemeClr>
              </a:solidFill>
              <a:latin typeface="Lucida Bright" panose="02040602050505020304" pitchFamily="18" charset="0"/>
              <a:cs typeface="FrankRuehl" panose="020E0503060101010101" pitchFamily="34" charset="-79"/>
            </a:rPr>
            <a:t>Check</a:t>
          </a:r>
          <a:r>
            <a:rPr lang="en-US" sz="3200" b="1">
              <a:solidFill>
                <a:schemeClr val="accent4">
                  <a:lumMod val="50000"/>
                </a:schemeClr>
              </a:solidFill>
              <a:latin typeface="Lucida Bright" panose="02040602050505020304" pitchFamily="18" charset="0"/>
              <a:cs typeface="FrankRuehl" panose="020E0503060101010101" pitchFamily="34" charset="-79"/>
            </a:rPr>
            <a:t> Problem 4 </a:t>
          </a:r>
        </a:p>
      </xdr:txBody>
    </xdr:sp>
    <xdr:clientData/>
  </xdr:twoCellAnchor>
  <xdr:twoCellAnchor>
    <xdr:from>
      <xdr:col>0</xdr:col>
      <xdr:colOff>571499</xdr:colOff>
      <xdr:row>10</xdr:row>
      <xdr:rowOff>40823</xdr:rowOff>
    </xdr:from>
    <xdr:to>
      <xdr:col>11</xdr:col>
      <xdr:colOff>81643</xdr:colOff>
      <xdr:row>43</xdr:row>
      <xdr:rowOff>149679</xdr:rowOff>
    </xdr:to>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571499" y="1945823"/>
          <a:ext cx="8749394" cy="7987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FF0000"/>
              </a:solidFill>
              <a:latin typeface="Lucida Bright" panose="02040602050505020304" pitchFamily="18" charset="0"/>
              <a:ea typeface="+mn-ea"/>
              <a:cs typeface="+mn-cs"/>
            </a:rPr>
            <a:t>Computing the Sampling Error:</a:t>
          </a:r>
        </a:p>
        <a:p>
          <a:endParaRPr lang="en-US" sz="1800">
            <a:solidFill>
              <a:schemeClr val="dk1"/>
            </a:solidFill>
            <a:latin typeface="Lucida Bright" panose="02040602050505020304" pitchFamily="18" charset="0"/>
            <a:ea typeface="+mn-ea"/>
            <a:cs typeface="+mn-cs"/>
          </a:endParaRPr>
        </a:p>
        <a:p>
          <a:r>
            <a:rPr lang="en-US" sz="1800">
              <a:solidFill>
                <a:schemeClr val="dk1"/>
              </a:solidFill>
              <a:latin typeface="Lucida Bright" panose="02040602050505020304" pitchFamily="18" charset="0"/>
              <a:ea typeface="+mn-ea"/>
              <a:cs typeface="+mn-cs"/>
            </a:rPr>
            <a:t>Jim's Appliances is a discount appliance dealer that specializes in kitchen appliances. On Saturday morning, among the store's</a:t>
          </a:r>
          <a:r>
            <a:rPr lang="en-US" sz="1800" baseline="0">
              <a:solidFill>
                <a:schemeClr val="dk1"/>
              </a:solidFill>
              <a:latin typeface="Lucida Bright" panose="02040602050505020304" pitchFamily="18" charset="0"/>
              <a:ea typeface="+mn-ea"/>
              <a:cs typeface="+mn-cs"/>
            </a:rPr>
            <a:t> inventory were 10 electric ranges. The retail prices on these 10 ranges were:</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$479</a:t>
          </a:r>
        </a:p>
        <a:p>
          <a:r>
            <a:rPr lang="en-US" sz="1800" baseline="0">
              <a:solidFill>
                <a:schemeClr val="dk1"/>
              </a:solidFill>
              <a:latin typeface="Lucida Bright" panose="02040602050505020304" pitchFamily="18" charset="0"/>
              <a:ea typeface="+mn-ea"/>
              <a:cs typeface="+mn-cs"/>
            </a:rPr>
            <a:t>$569</a:t>
          </a:r>
        </a:p>
        <a:p>
          <a:r>
            <a:rPr lang="en-US" sz="1800" baseline="0">
              <a:solidFill>
                <a:schemeClr val="dk1"/>
              </a:solidFill>
              <a:latin typeface="Lucida Bright" panose="02040602050505020304" pitchFamily="18" charset="0"/>
              <a:ea typeface="+mn-ea"/>
              <a:cs typeface="+mn-cs"/>
            </a:rPr>
            <a:t>$599</a:t>
          </a:r>
        </a:p>
        <a:p>
          <a:r>
            <a:rPr lang="en-US" sz="1800" baseline="0">
              <a:solidFill>
                <a:schemeClr val="dk1"/>
              </a:solidFill>
              <a:latin typeface="Lucida Bright" panose="02040602050505020304" pitchFamily="18" charset="0"/>
              <a:ea typeface="+mn-ea"/>
              <a:cs typeface="+mn-cs"/>
            </a:rPr>
            <a:t>$649</a:t>
          </a:r>
        </a:p>
        <a:p>
          <a:r>
            <a:rPr lang="en-US" sz="1800" baseline="0">
              <a:solidFill>
                <a:schemeClr val="dk1"/>
              </a:solidFill>
              <a:latin typeface="Lucida Bright" panose="02040602050505020304" pitchFamily="18" charset="0"/>
              <a:ea typeface="+mn-ea"/>
              <a:cs typeface="+mn-cs"/>
            </a:rPr>
            <a:t>$649</a:t>
          </a:r>
        </a:p>
        <a:p>
          <a:r>
            <a:rPr lang="en-US" sz="1800" baseline="0">
              <a:solidFill>
                <a:schemeClr val="dk1"/>
              </a:solidFill>
              <a:latin typeface="Lucida Bright" panose="02040602050505020304" pitchFamily="18" charset="0"/>
              <a:ea typeface="+mn-ea"/>
              <a:cs typeface="+mn-cs"/>
            </a:rPr>
            <a:t>$699</a:t>
          </a:r>
        </a:p>
        <a:p>
          <a:r>
            <a:rPr lang="en-US" sz="1800" baseline="0">
              <a:solidFill>
                <a:schemeClr val="dk1"/>
              </a:solidFill>
              <a:latin typeface="Lucida Bright" panose="02040602050505020304" pitchFamily="18" charset="0"/>
              <a:ea typeface="+mn-ea"/>
              <a:cs typeface="+mn-cs"/>
            </a:rPr>
            <a:t>$699</a:t>
          </a:r>
        </a:p>
        <a:p>
          <a:r>
            <a:rPr lang="en-US" sz="1800" baseline="0">
              <a:solidFill>
                <a:schemeClr val="dk1"/>
              </a:solidFill>
              <a:latin typeface="Lucida Bright" panose="02040602050505020304" pitchFamily="18" charset="0"/>
              <a:ea typeface="+mn-ea"/>
              <a:cs typeface="+mn-cs"/>
            </a:rPr>
            <a:t>$749</a:t>
          </a:r>
        </a:p>
        <a:p>
          <a:r>
            <a:rPr lang="en-US" sz="1800" baseline="0">
              <a:solidFill>
                <a:schemeClr val="dk1"/>
              </a:solidFill>
              <a:latin typeface="Lucida Bright" panose="02040602050505020304" pitchFamily="18" charset="0"/>
              <a:ea typeface="+mn-ea"/>
              <a:cs typeface="+mn-cs"/>
            </a:rPr>
            <a:t>$799</a:t>
          </a:r>
        </a:p>
        <a:p>
          <a:r>
            <a:rPr lang="en-US" sz="1800" baseline="0">
              <a:solidFill>
                <a:schemeClr val="dk1"/>
              </a:solidFill>
              <a:latin typeface="Lucida Bright" panose="02040602050505020304" pitchFamily="18" charset="0"/>
              <a:ea typeface="+mn-ea"/>
              <a:cs typeface="+mn-cs"/>
            </a:rPr>
            <a:t>$799</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Suppose the manager wishes to do a quick analysis of the electric range inventory and randomly sampled n =4 ranges. The ranges selected had retail prices of:</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$569</a:t>
          </a:r>
        </a:p>
        <a:p>
          <a:r>
            <a:rPr lang="en-US" sz="1800" baseline="0">
              <a:solidFill>
                <a:schemeClr val="dk1"/>
              </a:solidFill>
              <a:latin typeface="Lucida Bright" panose="02040602050505020304" pitchFamily="18" charset="0"/>
              <a:ea typeface="+mn-ea"/>
              <a:cs typeface="+mn-cs"/>
            </a:rPr>
            <a:t>$649</a:t>
          </a:r>
        </a:p>
        <a:p>
          <a:r>
            <a:rPr lang="en-US" sz="1800" baseline="0">
              <a:solidFill>
                <a:schemeClr val="dk1"/>
              </a:solidFill>
              <a:latin typeface="Lucida Bright" panose="02040602050505020304" pitchFamily="18" charset="0"/>
              <a:ea typeface="+mn-ea"/>
              <a:cs typeface="+mn-cs"/>
            </a:rPr>
            <a:t>$799</a:t>
          </a:r>
        </a:p>
        <a:p>
          <a:r>
            <a:rPr lang="en-US" sz="1800" baseline="0">
              <a:solidFill>
                <a:schemeClr val="dk1"/>
              </a:solidFill>
              <a:latin typeface="Lucida Bright" panose="02040602050505020304" pitchFamily="18" charset="0"/>
              <a:ea typeface="+mn-ea"/>
              <a:cs typeface="+mn-cs"/>
            </a:rPr>
            <a:t>$799</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Compute the sampling error.</a:t>
          </a:r>
        </a:p>
      </xdr:txBody>
    </xdr:sp>
    <xdr:clientData/>
  </xdr:twoCellAnchor>
  <xdr:twoCellAnchor>
    <xdr:from>
      <xdr:col>12</xdr:col>
      <xdr:colOff>288471</xdr:colOff>
      <xdr:row>10</xdr:row>
      <xdr:rowOff>43543</xdr:rowOff>
    </xdr:from>
    <xdr:to>
      <xdr:col>22</xdr:col>
      <xdr:colOff>449035</xdr:colOff>
      <xdr:row>13</xdr:row>
      <xdr:rowOff>136071</xdr:rowOff>
    </xdr:to>
    <xdr:sp macro="" textlink="">
      <xdr:nvSpPr>
        <xdr:cNvPr id="9" name="TextBox 8">
          <a:extLst>
            <a:ext uri="{FF2B5EF4-FFF2-40B4-BE49-F238E27FC236}">
              <a16:creationId xmlns:a16="http://schemas.microsoft.com/office/drawing/2014/main" id="{00000000-0008-0000-1000-000009000000}"/>
            </a:ext>
          </a:extLst>
        </xdr:cNvPr>
        <xdr:cNvSpPr txBox="1"/>
      </xdr:nvSpPr>
      <xdr:spPr>
        <a:xfrm>
          <a:off x="10140042" y="1948543"/>
          <a:ext cx="6283779" cy="6640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tx2">
                  <a:lumMod val="50000"/>
                </a:schemeClr>
              </a:solidFill>
              <a:latin typeface="Lucida Bright" panose="02040602050505020304" pitchFamily="18" charset="0"/>
              <a:ea typeface="+mn-ea"/>
              <a:cs typeface="+mn-cs"/>
            </a:rPr>
            <a:t>Step</a:t>
          </a:r>
          <a:r>
            <a:rPr lang="en-US" sz="1800" b="1" baseline="0">
              <a:solidFill>
                <a:schemeClr val="tx2">
                  <a:lumMod val="50000"/>
                </a:schemeClr>
              </a:solidFill>
              <a:latin typeface="Lucida Bright" panose="02040602050505020304" pitchFamily="18" charset="0"/>
              <a:ea typeface="+mn-ea"/>
              <a:cs typeface="+mn-cs"/>
            </a:rPr>
            <a:t> 1: </a:t>
          </a:r>
          <a:r>
            <a:rPr lang="en-US" sz="1800" b="1" baseline="0">
              <a:solidFill>
                <a:srgbClr val="8E0000"/>
              </a:solidFill>
              <a:latin typeface="Lucida Bright" panose="02040602050505020304" pitchFamily="18" charset="0"/>
              <a:ea typeface="+mn-ea"/>
              <a:cs typeface="+mn-cs"/>
            </a:rPr>
            <a:t>Find the population mean:</a:t>
          </a:r>
          <a:endParaRPr lang="en-US" sz="1800" b="1">
            <a:solidFill>
              <a:srgbClr val="8E0000"/>
            </a:solidFill>
            <a:latin typeface="Lucida Bright" panose="02040602050505020304" pitchFamily="18" charset="0"/>
            <a:ea typeface="+mn-ea"/>
            <a:cs typeface="+mn-cs"/>
          </a:endParaRPr>
        </a:p>
        <a:p>
          <a:endParaRPr lang="en-US" sz="1800">
            <a:solidFill>
              <a:schemeClr val="dk1"/>
            </a:solidFill>
            <a:latin typeface="Lucida Bright" panose="02040602050505020304" pitchFamily="18" charset="0"/>
            <a:ea typeface="+mn-ea"/>
            <a:cs typeface="+mn-cs"/>
          </a:endParaRPr>
        </a:p>
      </xdr:txBody>
    </xdr:sp>
    <xdr:clientData/>
  </xdr:twoCellAnchor>
  <xdr:twoCellAnchor>
    <xdr:from>
      <xdr:col>12</xdr:col>
      <xdr:colOff>517071</xdr:colOff>
      <xdr:row>26</xdr:row>
      <xdr:rowOff>40821</xdr:rowOff>
    </xdr:from>
    <xdr:to>
      <xdr:col>23</xdr:col>
      <xdr:colOff>65313</xdr:colOff>
      <xdr:row>29</xdr:row>
      <xdr:rowOff>38099</xdr:rowOff>
    </xdr:to>
    <xdr:sp macro="" textlink="">
      <xdr:nvSpPr>
        <xdr:cNvPr id="10" name="TextBox 9">
          <a:extLst>
            <a:ext uri="{FF2B5EF4-FFF2-40B4-BE49-F238E27FC236}">
              <a16:creationId xmlns:a16="http://schemas.microsoft.com/office/drawing/2014/main" id="{00000000-0008-0000-1000-00000A000000}"/>
            </a:ext>
          </a:extLst>
        </xdr:cNvPr>
        <xdr:cNvSpPr txBox="1"/>
      </xdr:nvSpPr>
      <xdr:spPr>
        <a:xfrm>
          <a:off x="10368642" y="6109607"/>
          <a:ext cx="6447064" cy="6640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tx2">
                  <a:lumMod val="50000"/>
                </a:schemeClr>
              </a:solidFill>
              <a:latin typeface="Lucida Bright" panose="02040602050505020304" pitchFamily="18" charset="0"/>
              <a:ea typeface="+mn-ea"/>
              <a:cs typeface="+mn-cs"/>
            </a:rPr>
            <a:t>Step</a:t>
          </a:r>
          <a:r>
            <a:rPr lang="en-US" sz="1800" b="1" baseline="0">
              <a:solidFill>
                <a:schemeClr val="tx2">
                  <a:lumMod val="50000"/>
                </a:schemeClr>
              </a:solidFill>
              <a:latin typeface="Lucida Bright" panose="02040602050505020304" pitchFamily="18" charset="0"/>
              <a:ea typeface="+mn-ea"/>
              <a:cs typeface="+mn-cs"/>
            </a:rPr>
            <a:t> 2: </a:t>
          </a:r>
          <a:r>
            <a:rPr lang="en-US" sz="1800" b="1" baseline="0">
              <a:solidFill>
                <a:srgbClr val="8E0000"/>
              </a:solidFill>
              <a:latin typeface="Lucida Bright" panose="02040602050505020304" pitchFamily="18" charset="0"/>
              <a:ea typeface="+mn-ea"/>
              <a:cs typeface="+mn-cs"/>
            </a:rPr>
            <a:t>Compute the sample mean:</a:t>
          </a:r>
          <a:endParaRPr lang="en-US" sz="1800" b="1">
            <a:solidFill>
              <a:srgbClr val="8E0000"/>
            </a:solidFill>
            <a:latin typeface="Lucida Bright" panose="02040602050505020304" pitchFamily="18" charset="0"/>
            <a:ea typeface="+mn-ea"/>
            <a:cs typeface="+mn-cs"/>
          </a:endParaRPr>
        </a:p>
        <a:p>
          <a:endParaRPr lang="en-US" sz="1800">
            <a:solidFill>
              <a:schemeClr val="dk1"/>
            </a:solidFill>
            <a:latin typeface="Lucida Bright" panose="02040602050505020304" pitchFamily="18" charset="0"/>
            <a:ea typeface="+mn-ea"/>
            <a:cs typeface="+mn-cs"/>
          </a:endParaRPr>
        </a:p>
      </xdr:txBody>
    </xdr:sp>
    <xdr:clientData/>
  </xdr:twoCellAnchor>
  <xdr:twoCellAnchor>
    <xdr:from>
      <xdr:col>13</xdr:col>
      <xdr:colOff>0</xdr:colOff>
      <xdr:row>38</xdr:row>
      <xdr:rowOff>0</xdr:rowOff>
    </xdr:from>
    <xdr:to>
      <xdr:col>23</xdr:col>
      <xdr:colOff>160564</xdr:colOff>
      <xdr:row>41</xdr:row>
      <xdr:rowOff>92528</xdr:rowOff>
    </xdr:to>
    <xdr:sp macro="" textlink="">
      <xdr:nvSpPr>
        <xdr:cNvPr id="11" name="TextBox 10">
          <a:extLst>
            <a:ext uri="{FF2B5EF4-FFF2-40B4-BE49-F238E27FC236}">
              <a16:creationId xmlns:a16="http://schemas.microsoft.com/office/drawing/2014/main" id="{00000000-0008-0000-1000-00000B000000}"/>
            </a:ext>
          </a:extLst>
        </xdr:cNvPr>
        <xdr:cNvSpPr txBox="1"/>
      </xdr:nvSpPr>
      <xdr:spPr>
        <a:xfrm>
          <a:off x="10463893" y="8831036"/>
          <a:ext cx="6447064" cy="6640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tx2">
                  <a:lumMod val="50000"/>
                </a:schemeClr>
              </a:solidFill>
              <a:latin typeface="Lucida Bright" panose="02040602050505020304" pitchFamily="18" charset="0"/>
              <a:ea typeface="+mn-ea"/>
              <a:cs typeface="+mn-cs"/>
            </a:rPr>
            <a:t>Step</a:t>
          </a:r>
          <a:r>
            <a:rPr lang="en-US" sz="1800" b="1" baseline="0">
              <a:solidFill>
                <a:schemeClr val="tx2">
                  <a:lumMod val="50000"/>
                </a:schemeClr>
              </a:solidFill>
              <a:latin typeface="Lucida Bright" panose="02040602050505020304" pitchFamily="18" charset="0"/>
              <a:ea typeface="+mn-ea"/>
              <a:cs typeface="+mn-cs"/>
            </a:rPr>
            <a:t> 3: </a:t>
          </a:r>
          <a:r>
            <a:rPr lang="en-US" sz="1800" b="1" baseline="0">
              <a:solidFill>
                <a:srgbClr val="8E0000"/>
              </a:solidFill>
              <a:latin typeface="Lucida Bright" panose="02040602050505020304" pitchFamily="18" charset="0"/>
              <a:ea typeface="+mn-ea"/>
              <a:cs typeface="+mn-cs"/>
            </a:rPr>
            <a:t>Compute the sampling error:</a:t>
          </a:r>
          <a:endParaRPr lang="en-US" sz="1800" b="1">
            <a:solidFill>
              <a:srgbClr val="8E0000"/>
            </a:solidFill>
            <a:latin typeface="Lucida Bright" panose="02040602050505020304" pitchFamily="18" charset="0"/>
            <a:ea typeface="+mn-ea"/>
            <a:cs typeface="+mn-cs"/>
          </a:endParaRPr>
        </a:p>
        <a:p>
          <a:endParaRPr lang="en-US" sz="1800">
            <a:solidFill>
              <a:schemeClr val="dk1"/>
            </a:solidFill>
            <a:latin typeface="Lucida Bright" panose="02040602050505020304" pitchFamily="18" charset="0"/>
            <a:ea typeface="+mn-ea"/>
            <a:cs typeface="+mn-cs"/>
          </a:endParaRPr>
        </a:p>
      </xdr:txBody>
    </xdr:sp>
    <xdr:clientData/>
  </xdr:twoCellAnchor>
  <xdr:twoCellAnchor>
    <xdr:from>
      <xdr:col>12</xdr:col>
      <xdr:colOff>585108</xdr:colOff>
      <xdr:row>48</xdr:row>
      <xdr:rowOff>13607</xdr:rowOff>
    </xdr:from>
    <xdr:to>
      <xdr:col>23</xdr:col>
      <xdr:colOff>176892</xdr:colOff>
      <xdr:row>51</xdr:row>
      <xdr:rowOff>106135</xdr:rowOff>
    </xdr:to>
    <xdr:sp macro="" textlink="">
      <xdr:nvSpPr>
        <xdr:cNvPr id="12" name="TextBox 11">
          <a:extLst>
            <a:ext uri="{FF2B5EF4-FFF2-40B4-BE49-F238E27FC236}">
              <a16:creationId xmlns:a16="http://schemas.microsoft.com/office/drawing/2014/main" id="{00000000-0008-0000-1000-00000C000000}"/>
            </a:ext>
          </a:extLst>
        </xdr:cNvPr>
        <xdr:cNvSpPr txBox="1"/>
      </xdr:nvSpPr>
      <xdr:spPr>
        <a:xfrm>
          <a:off x="10436679" y="10749643"/>
          <a:ext cx="6490606" cy="6640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This</a:t>
          </a:r>
          <a:r>
            <a:rPr lang="en-US" sz="1800" baseline="0">
              <a:solidFill>
                <a:schemeClr val="dk1"/>
              </a:solidFill>
              <a:latin typeface="Lucida Bright" panose="02040602050505020304" pitchFamily="18" charset="0"/>
              <a:ea typeface="+mn-ea"/>
              <a:cs typeface="+mn-cs"/>
            </a:rPr>
            <a:t> sample has a sampling error of $35.</a:t>
          </a:r>
          <a:endParaRPr lang="en-US" sz="1800">
            <a:solidFill>
              <a:schemeClr val="dk1"/>
            </a:solidFill>
            <a:latin typeface="Lucida Bright" panose="02040602050505020304" pitchFamily="18" charset="0"/>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272143</xdr:colOff>
      <xdr:row>12</xdr:row>
      <xdr:rowOff>68035</xdr:rowOff>
    </xdr:from>
    <xdr:to>
      <xdr:col>13</xdr:col>
      <xdr:colOff>312966</xdr:colOff>
      <xdr:row>106</xdr:row>
      <xdr:rowOff>136070</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884464" y="2354035"/>
              <a:ext cx="9892395" cy="189955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ea typeface="+mn-ea"/>
                  <a:cs typeface="+mn-cs"/>
                </a:rPr>
                <a:t>Confidence</a:t>
              </a:r>
              <a:r>
                <a:rPr lang="en-US" sz="2000" b="1" u="sng" baseline="0">
                  <a:solidFill>
                    <a:srgbClr val="C00000"/>
                  </a:solidFill>
                  <a:latin typeface="Lucida Bright" panose="02040602050505020304" pitchFamily="18" charset="0"/>
                  <a:ea typeface="+mn-ea"/>
                  <a:cs typeface="+mn-cs"/>
                </a:rPr>
                <a:t> Interval Estimate for </a:t>
              </a:r>
              <a:r>
                <a:rPr lang="el-GR" sz="2000" b="1" u="sng" baseline="0">
                  <a:solidFill>
                    <a:srgbClr val="C00000"/>
                  </a:solidFill>
                  <a:latin typeface="Times New Roman" panose="02020603050405020304" pitchFamily="18" charset="0"/>
                  <a:ea typeface="+mn-ea"/>
                  <a:cs typeface="Times New Roman" panose="02020603050405020304" pitchFamily="18" charset="0"/>
                </a:rPr>
                <a:t>μ</a:t>
              </a:r>
              <a:r>
                <a:rPr lang="en-US" sz="2000" b="1" u="sng" baseline="0">
                  <a:solidFill>
                    <a:srgbClr val="C00000"/>
                  </a:solidFill>
                  <a:latin typeface="Lucida Bright" panose="02040602050505020304" pitchFamily="18" charset="0"/>
                  <a:ea typeface="+mn-ea"/>
                  <a:cs typeface="+mn-cs"/>
                </a:rPr>
                <a:t>, </a:t>
              </a:r>
              <a:r>
                <a:rPr lang="el-GR" sz="2000" b="1" u="sng" baseline="0">
                  <a:solidFill>
                    <a:srgbClr val="C00000"/>
                  </a:solidFill>
                  <a:latin typeface="Calibri" panose="020F0502020204030204" pitchFamily="34" charset="0"/>
                  <a:ea typeface="+mn-ea"/>
                  <a:cs typeface="Calibri" panose="020F0502020204030204" pitchFamily="34" charset="0"/>
                </a:rPr>
                <a:t>σ</a:t>
              </a:r>
              <a:r>
                <a:rPr lang="en-US" sz="2000" b="1" u="sng" baseline="0">
                  <a:solidFill>
                    <a:srgbClr val="C00000"/>
                  </a:solidFill>
                  <a:latin typeface="Lucida Bright" panose="02040602050505020304" pitchFamily="18" charset="0"/>
                  <a:ea typeface="+mn-ea"/>
                  <a:cs typeface="Calibri" panose="020F0502020204030204" pitchFamily="34" charset="0"/>
                </a:rPr>
                <a:t> known: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Administration at St. Regis Hospital wish to know the mean dollars spent on medical expenses for the patients who were admitted to the hospital during the previous year. </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To do this, they use the following steps:</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ea typeface="+mn-ea"/>
                  <a:cs typeface="Calibri" panose="020F0502020204030204" pitchFamily="34" charset="0"/>
                </a:rPr>
                <a:t>Step 1: Define the population of interest:</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This is the population of all patients who were admitted to the hospital during the previous year.</a:t>
              </a:r>
            </a:p>
            <a:p>
              <a:endParaRPr lang="en-US" sz="2000" baseline="0">
                <a:solidFill>
                  <a:schemeClr val="accent5">
                    <a:lumMod val="50000"/>
                  </a:schemeClr>
                </a:solidFill>
                <a:latin typeface="Lucida Bright" panose="02040602050505020304" pitchFamily="18" charset="0"/>
                <a:ea typeface="+mn-ea"/>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ea typeface="+mn-ea"/>
                  <a:cs typeface="Calibri" panose="020F0502020204030204" pitchFamily="34" charset="0"/>
                </a:rPr>
                <a:t>Step 2: Select a simple random sample of size 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 simple random sample of </a:t>
              </a:r>
              <a:r>
                <a:rPr lang="en-US" sz="2000" b="1" baseline="0">
                  <a:solidFill>
                    <a:srgbClr val="FF0000"/>
                  </a:solidFill>
                  <a:latin typeface="Lucida Bright" panose="02040602050505020304" pitchFamily="18" charset="0"/>
                  <a:ea typeface="+mn-ea"/>
                  <a:cs typeface="Calibri" panose="020F0502020204030204" pitchFamily="34" charset="0"/>
                </a:rPr>
                <a:t>200</a:t>
              </a:r>
              <a:r>
                <a:rPr lang="en-US" sz="2000" baseline="0">
                  <a:solidFill>
                    <a:schemeClr val="dk1"/>
                  </a:solidFill>
                  <a:latin typeface="Lucida Bright" panose="02040602050505020304" pitchFamily="18" charset="0"/>
                  <a:ea typeface="+mn-ea"/>
                  <a:cs typeface="Calibri" panose="020F0502020204030204" pitchFamily="34" charset="0"/>
                </a:rPr>
                <a:t> patients will be selected.</a:t>
              </a:r>
            </a:p>
            <a:p>
              <a:endParaRPr lang="en-US" sz="2000" baseline="0">
                <a:solidFill>
                  <a:schemeClr val="accent5">
                    <a:lumMod val="50000"/>
                  </a:schemeClr>
                </a:solidFill>
                <a:latin typeface="Lucida Bright" panose="02040602050505020304" pitchFamily="18" charset="0"/>
                <a:ea typeface="+mn-ea"/>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ea typeface="+mn-ea"/>
                  <a:cs typeface="Calibri" panose="020F0502020204030204" pitchFamily="34" charset="0"/>
                </a:rPr>
                <a:t>Step 3. Specify the confidence level:</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The administration wants to develop a </a:t>
              </a:r>
              <a:r>
                <a:rPr lang="en-US" sz="2000" b="1" baseline="0">
                  <a:solidFill>
                    <a:srgbClr val="FF0000"/>
                  </a:solidFill>
                  <a:latin typeface="Lucida Bright" panose="02040602050505020304" pitchFamily="18" charset="0"/>
                  <a:ea typeface="+mn-ea"/>
                  <a:cs typeface="Calibri" panose="020F0502020204030204" pitchFamily="34" charset="0"/>
                </a:rPr>
                <a:t>90%</a:t>
              </a:r>
              <a:r>
                <a:rPr lang="en-US" sz="2000" baseline="0">
                  <a:solidFill>
                    <a:srgbClr val="FF0000"/>
                  </a:solidFill>
                  <a:latin typeface="Lucida Bright" panose="02040602050505020304" pitchFamily="18" charset="0"/>
                  <a:ea typeface="+mn-ea"/>
                  <a:cs typeface="Calibri" panose="020F0502020204030204" pitchFamily="34" charset="0"/>
                </a:rPr>
                <a:t> </a:t>
              </a:r>
              <a:r>
                <a:rPr lang="en-US" sz="2000" baseline="0">
                  <a:solidFill>
                    <a:schemeClr val="dk1"/>
                  </a:solidFill>
                  <a:latin typeface="Lucida Bright" panose="02040602050505020304" pitchFamily="18" charset="0"/>
                  <a:ea typeface="+mn-ea"/>
                  <a:cs typeface="Calibri" panose="020F0502020204030204" pitchFamily="34" charset="0"/>
                </a:rPr>
                <a:t>confidence interval estimate. Thus, 90% of all possible intervals will contain the population mean.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ea typeface="+mn-ea"/>
                  <a:cs typeface="Calibri" panose="020F0502020204030204" pitchFamily="34" charset="0"/>
                </a:rPr>
                <a:t>Step 4. Compute the sample mean: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After the sample has been selected and the dollars spent on medical care last year have been recorded for each of the </a:t>
              </a:r>
              <a:r>
                <a:rPr lang="en-US" sz="2000" b="1" baseline="0">
                  <a:solidFill>
                    <a:srgbClr val="FF0000"/>
                  </a:solidFill>
                  <a:latin typeface="Lucida Bright" panose="02040602050505020304" pitchFamily="18" charset="0"/>
                  <a:ea typeface="+mn-ea"/>
                  <a:cs typeface="Calibri" panose="020F0502020204030204" pitchFamily="34" charset="0"/>
                </a:rPr>
                <a:t>200 </a:t>
              </a:r>
              <a:r>
                <a:rPr lang="en-US" sz="2000" baseline="0">
                  <a:solidFill>
                    <a:schemeClr val="dk1"/>
                  </a:solidFill>
                  <a:latin typeface="Lucida Bright" panose="02040602050505020304" pitchFamily="18" charset="0"/>
                  <a:ea typeface="+mn-ea"/>
                  <a:cs typeface="Calibri" panose="020F0502020204030204" pitchFamily="34" charset="0"/>
                </a:rPr>
                <a:t>people sampled, the sample mean is computed using:</a:t>
              </a:r>
            </a:p>
            <a:p>
              <a:endParaRPr lang="en-US" sz="2000" baseline="0">
                <a:solidFill>
                  <a:schemeClr val="dk1"/>
                </a:solidFill>
                <a:latin typeface="Lucida Bright" panose="02040602050505020304" pitchFamily="18" charset="0"/>
                <a:ea typeface="+mn-ea"/>
                <a:cs typeface="Calibri" panose="020F0502020204030204" pitchFamily="34" charset="0"/>
              </a:endParaRPr>
            </a:p>
            <a:p>
              <a14:m>
                <m:oMath xmlns:m="http://schemas.openxmlformats.org/officeDocument/2006/math">
                  <m:acc>
                    <m:accPr>
                      <m:chr m:val="̅"/>
                      <m:ctrlPr>
                        <a:rPr lang="en-US" sz="2400" i="1" baseline="0">
                          <a:solidFill>
                            <a:schemeClr val="dk1"/>
                          </a:solidFill>
                          <a:latin typeface="Cambria Math" panose="02040503050406030204" pitchFamily="18" charset="0"/>
                          <a:ea typeface="+mn-ea"/>
                          <a:cs typeface="Calibri" panose="020F0502020204030204" pitchFamily="34" charset="0"/>
                        </a:rPr>
                      </m:ctrlPr>
                    </m:accPr>
                    <m:e>
                      <m:r>
                        <a:rPr lang="en-US" sz="2400" b="0" i="1" baseline="0">
                          <a:solidFill>
                            <a:schemeClr val="dk1"/>
                          </a:solidFill>
                          <a:latin typeface="Cambria Math" panose="02040503050406030204" pitchFamily="18" charset="0"/>
                          <a:ea typeface="+mn-ea"/>
                          <a:cs typeface="Calibri" panose="020F0502020204030204" pitchFamily="34" charset="0"/>
                        </a:rPr>
                        <m:t>𝑋</m:t>
                      </m:r>
                    </m:e>
                  </m:acc>
                  <m:r>
                    <a:rPr lang="en-US" sz="2400" b="0" i="1" baseline="0">
                      <a:solidFill>
                        <a:schemeClr val="dk1"/>
                      </a:solidFill>
                      <a:latin typeface="Cambria Math" panose="02040503050406030204" pitchFamily="18" charset="0"/>
                      <a:ea typeface="+mn-ea"/>
                      <a:cs typeface="Calibri" panose="020F0502020204030204" pitchFamily="34" charset="0"/>
                    </a:rPr>
                    <m:t> </m:t>
                  </m:r>
                </m:oMath>
              </a14:m>
              <a:r>
                <a:rPr lang="en-US" sz="2400" baseline="0">
                  <a:solidFill>
                    <a:schemeClr val="dk1"/>
                  </a:solidFill>
                  <a:latin typeface="Lucida Bright" panose="02040602050505020304" pitchFamily="18" charset="0"/>
                  <a:ea typeface="+mn-ea"/>
                  <a:cs typeface="Calibri" panose="020F0502020204030204" pitchFamily="34" charset="0"/>
                </a:rPr>
                <a:t>= </a:t>
              </a:r>
              <a14:m>
                <m:oMath xmlns:m="http://schemas.openxmlformats.org/officeDocument/2006/math">
                  <m:f>
                    <m:fPr>
                      <m:ctrlPr>
                        <a:rPr lang="en-US" sz="2400" i="1" baseline="0">
                          <a:solidFill>
                            <a:schemeClr val="dk1"/>
                          </a:solidFill>
                          <a:latin typeface="Cambria Math" panose="02040503050406030204" pitchFamily="18" charset="0"/>
                          <a:ea typeface="+mn-ea"/>
                          <a:cs typeface="Calibri" panose="020F0502020204030204" pitchFamily="34" charset="0"/>
                        </a:rPr>
                      </m:ctrlPr>
                    </m:fPr>
                    <m:num>
                      <m:r>
                        <m:rPr>
                          <m:sty m:val="p"/>
                        </m:rPr>
                        <a:rPr lang="el-GR" sz="2400" i="1" baseline="0">
                          <a:solidFill>
                            <a:schemeClr val="dk1"/>
                          </a:solidFill>
                          <a:latin typeface="Cambria Math" panose="02040503050406030204" pitchFamily="18" charset="0"/>
                          <a:ea typeface="+mn-ea"/>
                          <a:cs typeface="Calibri" panose="020F0502020204030204" pitchFamily="34" charset="0"/>
                        </a:rPr>
                        <m:t>Σ</m:t>
                      </m:r>
                      <m:r>
                        <a:rPr lang="en-US" sz="2400" b="0" i="1" baseline="0">
                          <a:solidFill>
                            <a:schemeClr val="dk1"/>
                          </a:solidFill>
                          <a:latin typeface="Cambria Math" panose="02040503050406030204" pitchFamily="18" charset="0"/>
                          <a:ea typeface="+mn-ea"/>
                          <a:cs typeface="Calibri" panose="020F0502020204030204" pitchFamily="34" charset="0"/>
                        </a:rPr>
                        <m:t>𝑥</m:t>
                      </m:r>
                    </m:num>
                    <m:den>
                      <m:r>
                        <a:rPr lang="en-US" sz="2400" b="0" i="1" baseline="0">
                          <a:solidFill>
                            <a:schemeClr val="dk1"/>
                          </a:solidFill>
                          <a:latin typeface="Cambria Math" panose="02040503050406030204" pitchFamily="18" charset="0"/>
                          <a:ea typeface="+mn-ea"/>
                          <a:cs typeface="Calibri" panose="020F0502020204030204" pitchFamily="34" charset="0"/>
                        </a:rPr>
                        <m:t>𝑛</m:t>
                      </m:r>
                    </m:den>
                  </m:f>
                </m:oMath>
              </a14:m>
              <a:endParaRPr lang="en-US" sz="2400" baseline="0">
                <a:solidFill>
                  <a:schemeClr val="dk1"/>
                </a:solidFill>
                <a:latin typeface="Lucida Bright" panose="02040602050505020304" pitchFamily="18" charset="0"/>
                <a:ea typeface="+mn-ea"/>
                <a:cs typeface="Calibri" panose="020F0502020204030204" pitchFamily="34" charset="0"/>
              </a:endParaRPr>
            </a:p>
            <a:p>
              <a:endParaRPr lang="en-US" sz="18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Assume the sample mean is </a:t>
              </a:r>
              <a:r>
                <a:rPr lang="en-US" sz="2000" b="1">
                  <a:solidFill>
                    <a:srgbClr val="FF0000"/>
                  </a:solidFill>
                  <a:latin typeface="Lucida Bright" panose="02040602050505020304" pitchFamily="18" charset="0"/>
                  <a:ea typeface="+mn-ea"/>
                  <a:cs typeface="+mn-cs"/>
                </a:rPr>
                <a:t>$5,230</a:t>
              </a:r>
              <a:r>
                <a:rPr lang="en-US" sz="2000">
                  <a:solidFill>
                    <a:schemeClr val="dk1"/>
                  </a:solidFill>
                  <a:latin typeface="Lucida Bright" panose="02040602050505020304" pitchFamily="18" charset="0"/>
                  <a:ea typeface="+mn-ea"/>
                  <a:cs typeface="+mn-cs"/>
                </a:rPr>
                <a:t>.</a:t>
              </a:r>
            </a:p>
            <a:p>
              <a:endParaRPr lang="en-US" sz="1800" u="sng">
                <a:solidFill>
                  <a:schemeClr val="accent5">
                    <a:lumMod val="50000"/>
                  </a:schemeClr>
                </a:solidFill>
                <a:latin typeface="Lucida Bright" panose="02040602050505020304" pitchFamily="18" charset="0"/>
                <a:ea typeface="+mn-ea"/>
                <a:cs typeface="+mn-cs"/>
              </a:endParaRPr>
            </a:p>
            <a:p>
              <a:r>
                <a:rPr lang="en-US" sz="2000" b="1" u="sng">
                  <a:solidFill>
                    <a:schemeClr val="accent5">
                      <a:lumMod val="50000"/>
                    </a:schemeClr>
                  </a:solidFill>
                  <a:latin typeface="Lucida Bright" panose="02040602050505020304" pitchFamily="18" charset="0"/>
                  <a:ea typeface="+mn-ea"/>
                  <a:cs typeface="+mn-cs"/>
                </a:rPr>
                <a:t>Step</a:t>
              </a:r>
              <a:r>
                <a:rPr lang="en-US" sz="2000" b="1" u="sng" baseline="0">
                  <a:solidFill>
                    <a:schemeClr val="accent5">
                      <a:lumMod val="50000"/>
                    </a:schemeClr>
                  </a:solidFill>
                  <a:latin typeface="Lucida Bright" panose="02040602050505020304" pitchFamily="18" charset="0"/>
                  <a:ea typeface="+mn-ea"/>
                  <a:cs typeface="+mn-cs"/>
                </a:rPr>
                <a:t> 5. Determine the Standard Error and the Sampling Distribution:</a:t>
              </a:r>
            </a:p>
            <a:p>
              <a:endParaRPr lang="en-US" sz="18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Suppose past studies have indicated that the population standard deviation is </a:t>
              </a:r>
            </a:p>
            <a:p>
              <a:r>
                <a:rPr lang="en-US" sz="2000" baseline="0">
                  <a:solidFill>
                    <a:schemeClr val="dk1"/>
                  </a:solidFill>
                  <a:latin typeface="Lucida Bright" panose="02040602050505020304" pitchFamily="18" charset="0"/>
                  <a:ea typeface="+mn-ea"/>
                  <a:cs typeface="+mn-cs"/>
                </a:rPr>
                <a:t>σ  = </a:t>
              </a:r>
              <a:r>
                <a:rPr lang="en-US" sz="2000" b="1" baseline="0">
                  <a:solidFill>
                    <a:srgbClr val="FF0000"/>
                  </a:solidFill>
                  <a:latin typeface="Lucida Bright" panose="02040602050505020304" pitchFamily="18" charset="0"/>
                  <a:ea typeface="+mn-ea"/>
                  <a:cs typeface="+mn-cs"/>
                </a:rPr>
                <a:t>$500</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Then the standard error of the sampling distribution is:</a:t>
              </a:r>
            </a:p>
            <a:p>
              <a:endParaRPr lang="en-US" sz="1800" baseline="0">
                <a:solidFill>
                  <a:schemeClr val="dk1"/>
                </a:solidFill>
                <a:latin typeface="Lucida Bright" panose="02040602050505020304" pitchFamily="18" charset="0"/>
                <a:ea typeface="+mn-ea"/>
                <a:cs typeface="+mn-cs"/>
              </a:endParaRPr>
            </a:p>
            <a:p>
              <a:r>
                <a:rPr lang="en-US" sz="4000" baseline="0">
                  <a:solidFill>
                    <a:schemeClr val="dk1"/>
                  </a:solidFill>
                  <a:latin typeface="Lucida Bright" panose="02040602050505020304" pitchFamily="18" charset="0"/>
                  <a:ea typeface="+mn-ea"/>
                  <a:cs typeface="+mn-cs"/>
                </a:rPr>
                <a:t>σ</a:t>
              </a:r>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𝑥</m:t>
                      </m:r>
                    </m:e>
                  </m:acc>
                </m:oMath>
              </a14:m>
              <a:r>
                <a:rPr lang="en-US" sz="2000" baseline="0">
                  <a:solidFill>
                    <a:schemeClr val="dk1"/>
                  </a:solidFill>
                  <a:latin typeface="Lucida Bright" panose="02040602050505020304" pitchFamily="18" charset="0"/>
                  <a:ea typeface="+mn-ea"/>
                  <a:cs typeface="+mn-cs"/>
                </a:rPr>
                <a:t>  = </a:t>
              </a:r>
              <a14:m>
                <m:oMath xmlns:m="http://schemas.openxmlformats.org/officeDocument/2006/math">
                  <m:r>
                    <m:rPr>
                      <m:sty m:val="p"/>
                    </m:rPr>
                    <a:rPr lang="el-GR" sz="2000" i="1" baseline="0">
                      <a:solidFill>
                        <a:schemeClr val="dk1"/>
                      </a:solidFill>
                      <a:latin typeface="Cambria Math" panose="02040503050406030204" pitchFamily="18" charset="0"/>
                      <a:ea typeface="+mn-ea"/>
                      <a:cs typeface="+mn-cs"/>
                    </a:rPr>
                    <m:t>σ</m:t>
                  </m:r>
                  <m:r>
                    <a:rPr lang="en-US" sz="2000" b="0" i="1" baseline="0">
                      <a:solidFill>
                        <a:schemeClr val="dk1"/>
                      </a:solidFill>
                      <a:latin typeface="Cambria Math" panose="02040503050406030204" pitchFamily="18" charset="0"/>
                      <a:ea typeface="+mn-ea"/>
                      <a:cs typeface="+mn-cs"/>
                    </a:rPr>
                    <m:t>/</m:t>
                  </m:r>
                  <m:rad>
                    <m:radPr>
                      <m:degHide m:val="on"/>
                      <m:ctrlPr>
                        <a:rPr lang="en-US" sz="2000" i="1" baseline="0">
                          <a:solidFill>
                            <a:schemeClr val="dk1"/>
                          </a:solidFill>
                          <a:latin typeface="Cambria Math" panose="02040503050406030204" pitchFamily="18" charset="0"/>
                          <a:ea typeface="+mn-ea"/>
                          <a:cs typeface="+mn-cs"/>
                        </a:rPr>
                      </m:ctrlPr>
                    </m:radPr>
                    <m:deg/>
                    <m:e>
                      <m:r>
                        <a:rPr lang="en-US" sz="2000" b="0" i="1" baseline="0">
                          <a:solidFill>
                            <a:schemeClr val="dk1"/>
                          </a:solidFill>
                          <a:latin typeface="Cambria Math" panose="02040503050406030204" pitchFamily="18" charset="0"/>
                          <a:ea typeface="+mn-ea"/>
                          <a:cs typeface="+mn-cs"/>
                        </a:rPr>
                        <m:t>𝑛</m:t>
                      </m:r>
                    </m:e>
                  </m:rad>
                </m:oMath>
              </a14:m>
              <a:r>
                <a:rPr lang="en-US" sz="2000" baseline="0">
                  <a:solidFill>
                    <a:schemeClr val="dk1"/>
                  </a:solidFill>
                  <a:latin typeface="Lucida Bright" panose="02040602050505020304" pitchFamily="18" charset="0"/>
                  <a:ea typeface="+mn-ea"/>
                  <a:cs typeface="+mn-cs"/>
                </a:rPr>
                <a:t>  = $500/</a:t>
              </a:r>
              <a14:m>
                <m:oMath xmlns:m="http://schemas.openxmlformats.org/officeDocument/2006/math">
                  <m:rad>
                    <m:radPr>
                      <m:degHide m:val="on"/>
                      <m:ctrlPr>
                        <a:rPr lang="en-US" sz="2400" i="1" baseline="0">
                          <a:solidFill>
                            <a:schemeClr val="dk1"/>
                          </a:solidFill>
                          <a:effectLst/>
                          <a:latin typeface="Cambria Math" panose="02040503050406030204" pitchFamily="18" charset="0"/>
                          <a:ea typeface="+mn-ea"/>
                          <a:cs typeface="+mn-cs"/>
                        </a:rPr>
                      </m:ctrlPr>
                    </m:radPr>
                    <m:deg/>
                    <m:e>
                      <m:r>
                        <a:rPr lang="en-US" sz="2400" b="0" i="1" baseline="0">
                          <a:solidFill>
                            <a:schemeClr val="dk1"/>
                          </a:solidFill>
                          <a:effectLst/>
                          <a:latin typeface="Cambria Math" panose="02040503050406030204" pitchFamily="18" charset="0"/>
                          <a:ea typeface="+mn-ea"/>
                          <a:cs typeface="+mn-cs"/>
                        </a:rPr>
                        <m:t>200</m:t>
                      </m:r>
                    </m:e>
                  </m:rad>
                </m:oMath>
              </a14:m>
              <a:r>
                <a:rPr lang="en-US" sz="2400" baseline="0">
                  <a:solidFill>
                    <a:schemeClr val="dk1"/>
                  </a:solidFill>
                  <a:effectLst/>
                  <a:latin typeface="+mn-lt"/>
                  <a:ea typeface="+mn-ea"/>
                  <a:cs typeface="+mn-cs"/>
                </a:rPr>
                <a:t>  = </a:t>
              </a:r>
              <a:r>
                <a:rPr lang="en-US" sz="2400" b="1" baseline="0">
                  <a:solidFill>
                    <a:srgbClr val="FF0000"/>
                  </a:solidFill>
                  <a:effectLst/>
                  <a:latin typeface="+mn-lt"/>
                  <a:ea typeface="+mn-ea"/>
                  <a:cs typeface="+mn-cs"/>
                </a:rPr>
                <a:t>$35.36</a:t>
              </a:r>
            </a:p>
            <a:p>
              <a:endParaRPr lang="en-US" sz="2400" baseline="0">
                <a:solidFill>
                  <a:schemeClr val="dk1"/>
                </a:solidFill>
                <a:latin typeface="Lucida Bright" panose="02040602050505020304" pitchFamily="18" charset="0"/>
                <a:ea typeface="+mn-ea"/>
                <a:cs typeface="+mn-cs"/>
              </a:endParaRPr>
            </a:p>
            <a:p>
              <a:r>
                <a:rPr lang="en-US" sz="2000" b="1" u="sng" baseline="0">
                  <a:solidFill>
                    <a:schemeClr val="accent5">
                      <a:lumMod val="50000"/>
                    </a:schemeClr>
                  </a:solidFill>
                  <a:latin typeface="Lucida Bright" panose="02040602050505020304" pitchFamily="18" charset="0"/>
                  <a:ea typeface="+mn-ea"/>
                  <a:cs typeface="+mn-cs"/>
                </a:rPr>
                <a:t>Step 6. Determine the critical value, z:</a:t>
              </a:r>
              <a:r>
                <a:rPr lang="en-US" sz="1100" b="0" i="0" u="sng" strike="noStrike">
                  <a:solidFill>
                    <a:schemeClr val="accent5">
                      <a:lumMod val="50000"/>
                    </a:schemeClr>
                  </a:solidFill>
                  <a:effectLst/>
                  <a:latin typeface="+mn-lt"/>
                  <a:ea typeface="+mn-ea"/>
                  <a:cs typeface="+mn-cs"/>
                </a:rPr>
                <a:t> </a:t>
              </a:r>
              <a:r>
                <a:rPr lang="en-US" sz="2000">
                  <a:solidFill>
                    <a:schemeClr val="accent5">
                      <a:lumMod val="50000"/>
                    </a:schemeClr>
                  </a:solidFill>
                </a:rPr>
                <a:t> </a:t>
              </a:r>
              <a:endParaRPr lang="en-US" sz="2000" b="1" baseline="0">
                <a:solidFill>
                  <a:srgbClr val="C00000"/>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sample size is large (n = 200) hence, the z distribution will apply.</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administration wants 90% confidence, then </a:t>
              </a:r>
              <a:r>
                <a:rPr lang="el-GR" sz="2000" baseline="0">
                  <a:solidFill>
                    <a:schemeClr val="dk1"/>
                  </a:solidFill>
                  <a:latin typeface="Times New Roman" panose="02020603050405020304" pitchFamily="18" charset="0"/>
                  <a:ea typeface="+mn-ea"/>
                  <a:cs typeface="Times New Roman" panose="02020603050405020304" pitchFamily="18" charset="0"/>
                </a:rPr>
                <a:t>α</a:t>
              </a:r>
              <a:r>
                <a:rPr lang="en-US" sz="2000" baseline="0">
                  <a:solidFill>
                    <a:schemeClr val="dk1"/>
                  </a:solidFill>
                  <a:latin typeface="Lucida Bright" panose="02040602050505020304" pitchFamily="18" charset="0"/>
                  <a:ea typeface="+mn-ea"/>
                  <a:cs typeface="Times New Roman" panose="02020603050405020304" pitchFamily="18" charset="0"/>
                </a:rPr>
                <a:t> =0.1 and </a:t>
              </a:r>
              <a:r>
                <a:rPr lang="el-GR" sz="2000" baseline="0">
                  <a:solidFill>
                    <a:schemeClr val="dk1"/>
                  </a:solidFill>
                  <a:latin typeface="Times New Roman" panose="02020603050405020304" pitchFamily="18" charset="0"/>
                  <a:ea typeface="+mn-ea"/>
                  <a:cs typeface="Times New Roman" panose="02020603050405020304" pitchFamily="18" charset="0"/>
                </a:rPr>
                <a:t>α</a:t>
              </a:r>
              <a:r>
                <a:rPr lang="en-US" sz="2000" baseline="0">
                  <a:solidFill>
                    <a:schemeClr val="dk1"/>
                  </a:solidFill>
                  <a:latin typeface="Lucida Bright" panose="02040602050505020304" pitchFamily="18" charset="0"/>
                  <a:ea typeface="+mn-ea"/>
                  <a:cs typeface="Times New Roman" panose="02020603050405020304" pitchFamily="18" charset="0"/>
                </a:rPr>
                <a:t>/2 = </a:t>
              </a:r>
              <a:r>
                <a:rPr lang="en-US" sz="2000" b="1" baseline="0">
                  <a:solidFill>
                    <a:srgbClr val="FF0000"/>
                  </a:solidFill>
                  <a:latin typeface="Lucida Bright" panose="02040602050505020304" pitchFamily="18" charset="0"/>
                  <a:ea typeface="+mn-ea"/>
                  <a:cs typeface="Times New Roman" panose="02020603050405020304" pitchFamily="18" charset="0"/>
                </a:rPr>
                <a:t>0.05</a:t>
              </a:r>
              <a:endParaRPr lang="en-US" sz="2000" b="1" baseline="0">
                <a:solidFill>
                  <a:srgbClr val="FF0000"/>
                </a:solidFill>
                <a:latin typeface="Lucida Bright" panose="02040602050505020304" pitchFamily="18" charset="0"/>
                <a:ea typeface="+mn-ea"/>
                <a:cs typeface="+mn-cs"/>
              </a:endParaRPr>
            </a:p>
            <a:p>
              <a:endParaRPr lang="en-US" sz="2400" baseline="0">
                <a:solidFill>
                  <a:schemeClr val="dk1"/>
                </a:solidFill>
                <a:latin typeface="Lucida Bright" panose="02040602050505020304" pitchFamily="18" charset="0"/>
                <a:ea typeface="+mn-ea"/>
                <a:cs typeface="+mn-cs"/>
              </a:endParaRPr>
            </a:p>
            <a:p>
              <a:r>
                <a:rPr lang="el-GR" sz="2400" baseline="0">
                  <a:solidFill>
                    <a:schemeClr val="dk1"/>
                  </a:solidFill>
                  <a:latin typeface="Calibri" panose="020F0502020204030204" pitchFamily="34" charset="0"/>
                  <a:ea typeface="+mn-ea"/>
                  <a:cs typeface="Calibri" panose="020F0502020204030204" pitchFamily="34" charset="0"/>
                </a:rPr>
                <a:t>σ</a:t>
              </a:r>
              <a:r>
                <a:rPr lang="en-US" sz="2400" baseline="0">
                  <a:solidFill>
                    <a:schemeClr val="dk1"/>
                  </a:solidFill>
                  <a:latin typeface="Calibri" panose="020F0502020204030204" pitchFamily="34" charset="0"/>
                  <a:ea typeface="+mn-ea"/>
                  <a:cs typeface="Calibri" panose="020F0502020204030204" pitchFamily="34" charset="0"/>
                </a:rPr>
                <a:t>/2 = (100 - .90)/2 =.10/2 = .05</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critical z value = NORM.S.INV (0.95) = </a:t>
              </a:r>
              <a:r>
                <a:rPr lang="en-US" sz="2000" b="1" baseline="0">
                  <a:solidFill>
                    <a:srgbClr val="FF0000"/>
                  </a:solidFill>
                  <a:latin typeface="Lucida Bright" panose="02040602050505020304" pitchFamily="18" charset="0"/>
                  <a:ea typeface="+mn-ea"/>
                  <a:cs typeface="+mn-cs"/>
                </a:rPr>
                <a:t>1.6449</a:t>
              </a:r>
            </a:p>
            <a:p>
              <a:endParaRPr lang="en-US" sz="2000" u="sng" baseline="0">
                <a:solidFill>
                  <a:schemeClr val="accent5">
                    <a:lumMod val="50000"/>
                  </a:schemeClr>
                </a:solidFill>
                <a:latin typeface="Lucida Bright" panose="02040602050505020304" pitchFamily="18" charset="0"/>
                <a:ea typeface="+mn-ea"/>
                <a:cs typeface="+mn-cs"/>
              </a:endParaRPr>
            </a:p>
            <a:p>
              <a:r>
                <a:rPr lang="en-US" sz="2000" b="1" u="sng" baseline="0">
                  <a:solidFill>
                    <a:schemeClr val="accent5">
                      <a:lumMod val="50000"/>
                    </a:schemeClr>
                  </a:solidFill>
                  <a:latin typeface="Lucida Bright" panose="02040602050505020304" pitchFamily="18" charset="0"/>
                  <a:ea typeface="+mn-ea"/>
                  <a:cs typeface="+mn-cs"/>
                </a:rPr>
                <a:t>Step 7. Compute the confidence interval estimate for the population mean:</a:t>
              </a:r>
            </a:p>
            <a:p>
              <a:endParaRPr lang="en-US" sz="2000" baseline="0">
                <a:solidFill>
                  <a:schemeClr val="dk1"/>
                </a:solidFill>
                <a:latin typeface="Lucida Bright" panose="02040602050505020304" pitchFamily="18" charset="0"/>
                <a:ea typeface="+mn-ea"/>
                <a:cs typeface="+mn-cs"/>
              </a:endParaRPr>
            </a:p>
            <a:p>
              <a14:m>
                <m:oMath xmlns:m="http://schemas.openxmlformats.org/officeDocument/2006/math">
                  <m:acc>
                    <m:accPr>
                      <m:chr m:val="̅"/>
                      <m:ctrlPr>
                        <a:rPr lang="en-US" sz="2400" i="1" baseline="0">
                          <a:solidFill>
                            <a:schemeClr val="dk1"/>
                          </a:solidFill>
                          <a:latin typeface="Cambria Math" panose="02040503050406030204" pitchFamily="18" charset="0"/>
                          <a:ea typeface="+mn-ea"/>
                          <a:cs typeface="+mn-cs"/>
                        </a:rPr>
                      </m:ctrlPr>
                    </m:accPr>
                    <m:e>
                      <m:r>
                        <a:rPr lang="en-US" sz="2400" b="0" i="1" baseline="0">
                          <a:solidFill>
                            <a:schemeClr val="dk1"/>
                          </a:solidFill>
                          <a:latin typeface="Cambria Math" panose="02040503050406030204" pitchFamily="18" charset="0"/>
                          <a:ea typeface="+mn-ea"/>
                          <a:cs typeface="+mn-cs"/>
                        </a:rPr>
                        <m:t>𝑥</m:t>
                      </m:r>
                      <m:r>
                        <a:rPr lang="en-US" sz="2400" b="0" i="1" baseline="0">
                          <a:solidFill>
                            <a:schemeClr val="dk1"/>
                          </a:solidFill>
                          <a:latin typeface="Cambria Math" panose="02040503050406030204" pitchFamily="18" charset="0"/>
                          <a:ea typeface="+mn-ea"/>
                          <a:cs typeface="+mn-cs"/>
                        </a:rPr>
                        <m:t>  </m:t>
                      </m:r>
                    </m:e>
                  </m:acc>
                  <m:r>
                    <a:rPr lang="en-US" sz="2400" b="0" i="1" baseline="0">
                      <a:solidFill>
                        <a:schemeClr val="dk1"/>
                      </a:solidFill>
                      <a:latin typeface="Cambria Math" panose="02040503050406030204" pitchFamily="18" charset="0"/>
                      <a:ea typeface="+mn-ea"/>
                      <a:cs typeface="+mn-cs"/>
                    </a:rPr>
                    <m:t> (</m:t>
                  </m:r>
                </m:oMath>
              </a14:m>
              <a:r>
                <a:rPr lang="en-US" sz="2000" baseline="0">
                  <a:solidFill>
                    <a:schemeClr val="dk1"/>
                  </a:solidFill>
                  <a:latin typeface="Lucida Bright" panose="02040602050505020304" pitchFamily="18" charset="0"/>
                  <a:ea typeface="+mn-ea"/>
                  <a:cs typeface="+mn-cs"/>
                </a:rPr>
                <a:t>+/-) Z</a:t>
              </a:r>
              <a:r>
                <a:rPr lang="en-US" sz="1400" baseline="0">
                  <a:solidFill>
                    <a:schemeClr val="dk1"/>
                  </a:solidFill>
                  <a:latin typeface="Lucida Bright" panose="02040602050505020304" pitchFamily="18" charset="0"/>
                  <a:ea typeface="+mn-ea"/>
                  <a:cs typeface="+mn-cs"/>
                </a:rPr>
                <a:t>0.05</a:t>
              </a:r>
              <a:r>
                <a:rPr lang="en-US" sz="2000" baseline="0">
                  <a:solidFill>
                    <a:schemeClr val="dk1"/>
                  </a:solidFill>
                  <a:latin typeface="Lucida Bright" panose="02040602050505020304" pitchFamily="18" charset="0"/>
                  <a:ea typeface="+mn-ea"/>
                  <a:cs typeface="+mn-cs"/>
                </a:rPr>
                <a:t>*(</a:t>
              </a:r>
              <a14:m>
                <m:oMath xmlns:m="http://schemas.openxmlformats.org/officeDocument/2006/math">
                  <m:r>
                    <m:rPr>
                      <m:sty m:val="p"/>
                    </m:rPr>
                    <a:rPr lang="el-GR" sz="2800" i="1" baseline="0">
                      <a:solidFill>
                        <a:schemeClr val="dk1"/>
                      </a:solidFill>
                      <a:latin typeface="Cambria Math" panose="02040503050406030204" pitchFamily="18" charset="0"/>
                      <a:ea typeface="+mn-ea"/>
                      <a:cs typeface="+mn-cs"/>
                    </a:rPr>
                    <m:t>σ</m:t>
                  </m:r>
                  <m:r>
                    <a:rPr lang="en-US" sz="2800" b="0" i="1" baseline="0">
                      <a:solidFill>
                        <a:schemeClr val="dk1"/>
                      </a:solidFill>
                      <a:latin typeface="Cambria Math" panose="02040503050406030204" pitchFamily="18" charset="0"/>
                      <a:ea typeface="+mn-ea"/>
                      <a:cs typeface="+mn-cs"/>
                    </a:rPr>
                    <m:t>/</m:t>
                  </m:r>
                  <m:rad>
                    <m:radPr>
                      <m:degHide m:val="on"/>
                      <m:ctrlPr>
                        <a:rPr lang="en-US" sz="2800" i="1" baseline="0">
                          <a:solidFill>
                            <a:schemeClr val="dk1"/>
                          </a:solidFill>
                          <a:latin typeface="Cambria Math" panose="02040503050406030204" pitchFamily="18" charset="0"/>
                          <a:ea typeface="+mn-ea"/>
                          <a:cs typeface="+mn-cs"/>
                        </a:rPr>
                      </m:ctrlPr>
                    </m:radPr>
                    <m:deg/>
                    <m:e>
                      <m:r>
                        <a:rPr lang="en-US" sz="2800" b="0" i="1" baseline="0">
                          <a:solidFill>
                            <a:schemeClr val="dk1"/>
                          </a:solidFill>
                          <a:latin typeface="Cambria Math" panose="02040503050406030204" pitchFamily="18" charset="0"/>
                          <a:ea typeface="+mn-ea"/>
                          <a:cs typeface="+mn-cs"/>
                        </a:rPr>
                        <m:t>𝑛</m:t>
                      </m:r>
                    </m:e>
                  </m:rad>
                </m:oMath>
              </a14:m>
              <a:r>
                <a:rPr lang="en-US" sz="2800" baseline="0">
                  <a:solidFill>
                    <a:schemeClr val="dk1"/>
                  </a:solidFill>
                  <a:latin typeface="Lucida Bright" panose="02040602050505020304" pitchFamily="18" charset="0"/>
                  <a:ea typeface="+mn-ea"/>
                  <a:cs typeface="+mn-cs"/>
                </a:rPr>
                <a:t> )</a:t>
              </a:r>
            </a:p>
            <a:p>
              <a:endParaRPr lang="en-US" sz="32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$5,230 +1.645 * (500/</a:t>
              </a:r>
              <a14:m>
                <m:oMath xmlns:m="http://schemas.openxmlformats.org/officeDocument/2006/math">
                  <m:rad>
                    <m:radPr>
                      <m:degHide m:val="on"/>
                      <m:ctrlPr>
                        <a:rPr lang="en-US" sz="2000" i="1" baseline="0">
                          <a:solidFill>
                            <a:schemeClr val="dk1"/>
                          </a:solidFill>
                          <a:latin typeface="Cambria Math" panose="02040503050406030204" pitchFamily="18" charset="0"/>
                          <a:ea typeface="+mn-ea"/>
                          <a:cs typeface="+mn-cs"/>
                        </a:rPr>
                      </m:ctrlPr>
                    </m:radPr>
                    <m:deg/>
                    <m:e>
                      <m:r>
                        <a:rPr lang="en-US" sz="2000" b="0" i="1" baseline="0">
                          <a:solidFill>
                            <a:schemeClr val="dk1"/>
                          </a:solidFill>
                          <a:latin typeface="Cambria Math" panose="02040503050406030204" pitchFamily="18" charset="0"/>
                          <a:ea typeface="+mn-ea"/>
                          <a:cs typeface="+mn-cs"/>
                        </a:rPr>
                        <m:t>200 </m:t>
                      </m:r>
                    </m:e>
                  </m:rad>
                </m:oMath>
              </a14:m>
              <a:r>
                <a:rPr lang="en-US" sz="2000" baseline="0">
                  <a:solidFill>
                    <a:schemeClr val="dk1"/>
                  </a:solidFill>
                  <a:latin typeface="Lucida Bright" panose="02040602050505020304" pitchFamily="18" charset="0"/>
                  <a:ea typeface="+mn-ea"/>
                  <a:cs typeface="+mn-cs"/>
                </a:rPr>
                <a:t>) = </a:t>
              </a:r>
              <a:r>
                <a:rPr lang="en-US" sz="2000" b="1" baseline="0">
                  <a:solidFill>
                    <a:srgbClr val="FF0000"/>
                  </a:solidFill>
                  <a:latin typeface="Lucida Bright" panose="02040602050505020304" pitchFamily="18" charset="0"/>
                  <a:ea typeface="+mn-ea"/>
                  <a:cs typeface="+mn-cs"/>
                </a:rPr>
                <a:t>5.288.16</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$5,230 -1.645 * (500/</a:t>
              </a:r>
              <a14:m>
                <m:oMath xmlns:m="http://schemas.openxmlformats.org/officeDocument/2006/math">
                  <m:rad>
                    <m:radPr>
                      <m:degHide m:val="on"/>
                      <m:ctrlPr>
                        <a:rPr lang="en-US" sz="2000" i="1" baseline="0">
                          <a:solidFill>
                            <a:schemeClr val="dk1"/>
                          </a:solidFill>
                          <a:effectLst/>
                          <a:latin typeface="Cambria Math" panose="02040503050406030204" pitchFamily="18" charset="0"/>
                          <a:ea typeface="+mn-ea"/>
                          <a:cs typeface="+mn-cs"/>
                        </a:rPr>
                      </m:ctrlPr>
                    </m:radPr>
                    <m:deg/>
                    <m:e>
                      <m:r>
                        <a:rPr lang="en-US" sz="2000" b="0" i="1" baseline="0">
                          <a:solidFill>
                            <a:schemeClr val="dk1"/>
                          </a:solidFill>
                          <a:effectLst/>
                          <a:latin typeface="Cambria Math" panose="02040503050406030204" pitchFamily="18" charset="0"/>
                          <a:ea typeface="+mn-ea"/>
                          <a:cs typeface="+mn-cs"/>
                        </a:rPr>
                        <m:t>200) </m:t>
                      </m:r>
                    </m:e>
                  </m:rad>
                </m:oMath>
              </a14:m>
              <a:r>
                <a:rPr lang="en-US" sz="2000" baseline="0">
                  <a:solidFill>
                    <a:schemeClr val="dk1"/>
                  </a:solidFill>
                  <a:effectLst/>
                  <a:latin typeface="Lucida Bright" panose="02040602050505020304" pitchFamily="18" charset="0"/>
                  <a:ea typeface="+mn-ea"/>
                  <a:cs typeface="+mn-cs"/>
                </a:rPr>
                <a:t> = </a:t>
              </a:r>
              <a:r>
                <a:rPr lang="en-US" sz="2000" b="1" baseline="0">
                  <a:solidFill>
                    <a:srgbClr val="FF0000"/>
                  </a:solidFill>
                  <a:effectLst/>
                  <a:latin typeface="Lucida Bright" panose="02040602050505020304" pitchFamily="18" charset="0"/>
                  <a:ea typeface="+mn-ea"/>
                  <a:cs typeface="+mn-cs"/>
                </a:rPr>
                <a:t>5.171.84</a:t>
              </a:r>
              <a:endParaRPr lang="en-US" sz="2000" b="1">
                <a:solidFill>
                  <a:srgbClr val="FF0000"/>
                </a:solidFill>
                <a:effectLst/>
                <a:latin typeface="Lucida Bright" panose="02040602050505020304" pitchFamily="18" charset="0"/>
              </a:endParaRPr>
            </a:p>
            <a:p>
              <a:endParaRPr lang="en-US" sz="3200" baseline="0">
                <a:solidFill>
                  <a:schemeClr val="dk1"/>
                </a:solidFill>
                <a:latin typeface="Lucida Bright" panose="02040602050505020304" pitchFamily="18" charset="0"/>
                <a:ea typeface="+mn-ea"/>
                <a:cs typeface="+mn-cs"/>
              </a:endParaRPr>
            </a:p>
            <a:p>
              <a:endParaRPr lang="en-US" sz="3200" baseline="0">
                <a:solidFill>
                  <a:schemeClr val="dk1"/>
                </a:solidFill>
                <a:latin typeface="Lucida Bright" panose="02040602050505020304" pitchFamily="18" charset="0"/>
                <a:ea typeface="+mn-ea"/>
                <a:cs typeface="+mn-cs"/>
              </a:endParaRPr>
            </a:p>
          </xdr:txBody>
        </xdr:sp>
      </mc:Choice>
      <mc:Fallback xmlns="">
        <xdr:sp macro="" textlink="">
          <xdr:nvSpPr>
            <xdr:cNvPr id="2" name="TextBox 1">
              <a:extLst>
                <a:ext uri="{FF2B5EF4-FFF2-40B4-BE49-F238E27FC236}">
                  <a16:creationId xmlns:a16="http://schemas.microsoft.com/office/drawing/2014/main" id="{E455C8DB-EF98-455B-AB0A-6E750C195CC5}"/>
                </a:ext>
              </a:extLst>
            </xdr:cNvPr>
            <xdr:cNvSpPr txBox="1"/>
          </xdr:nvSpPr>
          <xdr:spPr>
            <a:xfrm>
              <a:off x="884464" y="2354035"/>
              <a:ext cx="9892395" cy="189955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ea typeface="+mn-ea"/>
                  <a:cs typeface="+mn-cs"/>
                </a:rPr>
                <a:t>Confidence</a:t>
              </a:r>
              <a:r>
                <a:rPr lang="en-US" sz="2000" b="1" u="sng" baseline="0">
                  <a:solidFill>
                    <a:srgbClr val="C00000"/>
                  </a:solidFill>
                  <a:latin typeface="Lucida Bright" panose="02040602050505020304" pitchFamily="18" charset="0"/>
                  <a:ea typeface="+mn-ea"/>
                  <a:cs typeface="+mn-cs"/>
                </a:rPr>
                <a:t> Interval Estimate for </a:t>
              </a:r>
              <a:r>
                <a:rPr lang="el-GR" sz="2000" b="1" u="sng" baseline="0">
                  <a:solidFill>
                    <a:srgbClr val="C00000"/>
                  </a:solidFill>
                  <a:latin typeface="Times New Roman" panose="02020603050405020304" pitchFamily="18" charset="0"/>
                  <a:ea typeface="+mn-ea"/>
                  <a:cs typeface="Times New Roman" panose="02020603050405020304" pitchFamily="18" charset="0"/>
                </a:rPr>
                <a:t>μ</a:t>
              </a:r>
              <a:r>
                <a:rPr lang="en-US" sz="2000" b="1" u="sng" baseline="0">
                  <a:solidFill>
                    <a:srgbClr val="C00000"/>
                  </a:solidFill>
                  <a:latin typeface="Lucida Bright" panose="02040602050505020304" pitchFamily="18" charset="0"/>
                  <a:ea typeface="+mn-ea"/>
                  <a:cs typeface="+mn-cs"/>
                </a:rPr>
                <a:t>, </a:t>
              </a:r>
              <a:r>
                <a:rPr lang="el-GR" sz="2000" b="1" u="sng" baseline="0">
                  <a:solidFill>
                    <a:srgbClr val="C00000"/>
                  </a:solidFill>
                  <a:latin typeface="Calibri" panose="020F0502020204030204" pitchFamily="34" charset="0"/>
                  <a:ea typeface="+mn-ea"/>
                  <a:cs typeface="Calibri" panose="020F0502020204030204" pitchFamily="34" charset="0"/>
                </a:rPr>
                <a:t>σ</a:t>
              </a:r>
              <a:r>
                <a:rPr lang="en-US" sz="2000" b="1" u="sng" baseline="0">
                  <a:solidFill>
                    <a:srgbClr val="C00000"/>
                  </a:solidFill>
                  <a:latin typeface="Lucida Bright" panose="02040602050505020304" pitchFamily="18" charset="0"/>
                  <a:ea typeface="+mn-ea"/>
                  <a:cs typeface="Calibri" panose="020F0502020204030204" pitchFamily="34" charset="0"/>
                </a:rPr>
                <a:t> known: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Administration at St. Regis Hospital wish to know the mean dollars spent on medical expenses for the patients who were admitted to the hospital during the previous year. </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To do this, they use the following steps:</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ea typeface="+mn-ea"/>
                  <a:cs typeface="Calibri" panose="020F0502020204030204" pitchFamily="34" charset="0"/>
                </a:rPr>
                <a:t>Step 1: Define the population of interest:</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This is the population of all patients who were admitted to the hospital during the previous year.</a:t>
              </a:r>
            </a:p>
            <a:p>
              <a:endParaRPr lang="en-US" sz="2000" baseline="0">
                <a:solidFill>
                  <a:schemeClr val="accent5">
                    <a:lumMod val="50000"/>
                  </a:schemeClr>
                </a:solidFill>
                <a:latin typeface="Lucida Bright" panose="02040602050505020304" pitchFamily="18" charset="0"/>
                <a:ea typeface="+mn-ea"/>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ea typeface="+mn-ea"/>
                  <a:cs typeface="Calibri" panose="020F0502020204030204" pitchFamily="34" charset="0"/>
                </a:rPr>
                <a:t>Step 2: Select a simple random sample of size 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 simple random sample of </a:t>
              </a:r>
              <a:r>
                <a:rPr lang="en-US" sz="2000" b="1" baseline="0">
                  <a:solidFill>
                    <a:srgbClr val="FF0000"/>
                  </a:solidFill>
                  <a:latin typeface="Lucida Bright" panose="02040602050505020304" pitchFamily="18" charset="0"/>
                  <a:ea typeface="+mn-ea"/>
                  <a:cs typeface="Calibri" panose="020F0502020204030204" pitchFamily="34" charset="0"/>
                </a:rPr>
                <a:t>200</a:t>
              </a:r>
              <a:r>
                <a:rPr lang="en-US" sz="2000" baseline="0">
                  <a:solidFill>
                    <a:schemeClr val="dk1"/>
                  </a:solidFill>
                  <a:latin typeface="Lucida Bright" panose="02040602050505020304" pitchFamily="18" charset="0"/>
                  <a:ea typeface="+mn-ea"/>
                  <a:cs typeface="Calibri" panose="020F0502020204030204" pitchFamily="34" charset="0"/>
                </a:rPr>
                <a:t> patients will be selected.</a:t>
              </a:r>
            </a:p>
            <a:p>
              <a:endParaRPr lang="en-US" sz="2000" baseline="0">
                <a:solidFill>
                  <a:schemeClr val="accent5">
                    <a:lumMod val="50000"/>
                  </a:schemeClr>
                </a:solidFill>
                <a:latin typeface="Lucida Bright" panose="02040602050505020304" pitchFamily="18" charset="0"/>
                <a:ea typeface="+mn-ea"/>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ea typeface="+mn-ea"/>
                  <a:cs typeface="Calibri" panose="020F0502020204030204" pitchFamily="34" charset="0"/>
                </a:rPr>
                <a:t>Step 3. Specify the confidence level:</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The administration wants to develop a </a:t>
              </a:r>
              <a:r>
                <a:rPr lang="en-US" sz="2000" b="1" baseline="0">
                  <a:solidFill>
                    <a:srgbClr val="FF0000"/>
                  </a:solidFill>
                  <a:latin typeface="Lucida Bright" panose="02040602050505020304" pitchFamily="18" charset="0"/>
                  <a:ea typeface="+mn-ea"/>
                  <a:cs typeface="Calibri" panose="020F0502020204030204" pitchFamily="34" charset="0"/>
                </a:rPr>
                <a:t>90%</a:t>
              </a:r>
              <a:r>
                <a:rPr lang="en-US" sz="2000" baseline="0">
                  <a:solidFill>
                    <a:srgbClr val="FF0000"/>
                  </a:solidFill>
                  <a:latin typeface="Lucida Bright" panose="02040602050505020304" pitchFamily="18" charset="0"/>
                  <a:ea typeface="+mn-ea"/>
                  <a:cs typeface="Calibri" panose="020F0502020204030204" pitchFamily="34" charset="0"/>
                </a:rPr>
                <a:t> </a:t>
              </a:r>
              <a:r>
                <a:rPr lang="en-US" sz="2000" baseline="0">
                  <a:solidFill>
                    <a:schemeClr val="dk1"/>
                  </a:solidFill>
                  <a:latin typeface="Lucida Bright" panose="02040602050505020304" pitchFamily="18" charset="0"/>
                  <a:ea typeface="+mn-ea"/>
                  <a:cs typeface="Calibri" panose="020F0502020204030204" pitchFamily="34" charset="0"/>
                </a:rPr>
                <a:t>confidence interval estimate. Thus, 90% of all possible intervals will contain the population mean.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ea typeface="+mn-ea"/>
                  <a:cs typeface="Calibri" panose="020F0502020204030204" pitchFamily="34" charset="0"/>
                </a:rPr>
                <a:t>Step 4. Compute the sample mean: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After the sample has been selected and the dollars spent on medical care last year have been recorded for each of the </a:t>
              </a:r>
              <a:r>
                <a:rPr lang="en-US" sz="2000" b="1" baseline="0">
                  <a:solidFill>
                    <a:srgbClr val="FF0000"/>
                  </a:solidFill>
                  <a:latin typeface="Lucida Bright" panose="02040602050505020304" pitchFamily="18" charset="0"/>
                  <a:ea typeface="+mn-ea"/>
                  <a:cs typeface="Calibri" panose="020F0502020204030204" pitchFamily="34" charset="0"/>
                </a:rPr>
                <a:t>200 </a:t>
              </a:r>
              <a:r>
                <a:rPr lang="en-US" sz="2000" baseline="0">
                  <a:solidFill>
                    <a:schemeClr val="dk1"/>
                  </a:solidFill>
                  <a:latin typeface="Lucida Bright" panose="02040602050505020304" pitchFamily="18" charset="0"/>
                  <a:ea typeface="+mn-ea"/>
                  <a:cs typeface="Calibri" panose="020F0502020204030204" pitchFamily="34" charset="0"/>
                </a:rPr>
                <a:t>people sampled, the sample mean is computed using:</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400" b="0" i="0" baseline="0">
                  <a:solidFill>
                    <a:schemeClr val="dk1"/>
                  </a:solidFill>
                  <a:latin typeface="Cambria Math" panose="02040503050406030204" pitchFamily="18" charset="0"/>
                  <a:ea typeface="+mn-ea"/>
                  <a:cs typeface="Calibri" panose="020F0502020204030204" pitchFamily="34" charset="0"/>
                </a:rPr>
                <a:t>𝑋 ̅  </a:t>
              </a:r>
              <a:r>
                <a:rPr lang="en-US" sz="2400" baseline="0">
                  <a:solidFill>
                    <a:schemeClr val="dk1"/>
                  </a:solidFill>
                  <a:latin typeface="Lucida Bright" panose="02040602050505020304" pitchFamily="18" charset="0"/>
                  <a:ea typeface="+mn-ea"/>
                  <a:cs typeface="Calibri" panose="020F0502020204030204" pitchFamily="34" charset="0"/>
                </a:rPr>
                <a:t>= </a:t>
              </a:r>
              <a:r>
                <a:rPr lang="el-GR" sz="2400" i="0" baseline="0">
                  <a:solidFill>
                    <a:schemeClr val="dk1"/>
                  </a:solidFill>
                  <a:latin typeface="Cambria Math" panose="02040503050406030204" pitchFamily="18" charset="0"/>
                  <a:ea typeface="+mn-ea"/>
                  <a:cs typeface="Calibri" panose="020F0502020204030204" pitchFamily="34" charset="0"/>
                </a:rPr>
                <a:t>Σ</a:t>
              </a:r>
              <a:r>
                <a:rPr lang="en-US" sz="2400" b="0" i="0" baseline="0">
                  <a:solidFill>
                    <a:schemeClr val="dk1"/>
                  </a:solidFill>
                  <a:latin typeface="Cambria Math" panose="02040503050406030204" pitchFamily="18" charset="0"/>
                  <a:ea typeface="+mn-ea"/>
                  <a:cs typeface="Calibri" panose="020F0502020204030204" pitchFamily="34" charset="0"/>
                </a:rPr>
                <a:t>𝑥/𝑛</a:t>
              </a:r>
              <a:endParaRPr lang="en-US" sz="2400" baseline="0">
                <a:solidFill>
                  <a:schemeClr val="dk1"/>
                </a:solidFill>
                <a:latin typeface="Lucida Bright" panose="02040602050505020304" pitchFamily="18" charset="0"/>
                <a:ea typeface="+mn-ea"/>
                <a:cs typeface="Calibri" panose="020F0502020204030204" pitchFamily="34" charset="0"/>
              </a:endParaRPr>
            </a:p>
            <a:p>
              <a:endParaRPr lang="en-US" sz="18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Assume the sample mean is </a:t>
              </a:r>
              <a:r>
                <a:rPr lang="en-US" sz="2000" b="1">
                  <a:solidFill>
                    <a:srgbClr val="FF0000"/>
                  </a:solidFill>
                  <a:latin typeface="Lucida Bright" panose="02040602050505020304" pitchFamily="18" charset="0"/>
                  <a:ea typeface="+mn-ea"/>
                  <a:cs typeface="+mn-cs"/>
                </a:rPr>
                <a:t>$5,230</a:t>
              </a:r>
              <a:r>
                <a:rPr lang="en-US" sz="2000">
                  <a:solidFill>
                    <a:schemeClr val="dk1"/>
                  </a:solidFill>
                  <a:latin typeface="Lucida Bright" panose="02040602050505020304" pitchFamily="18" charset="0"/>
                  <a:ea typeface="+mn-ea"/>
                  <a:cs typeface="+mn-cs"/>
                </a:rPr>
                <a:t>.</a:t>
              </a:r>
            </a:p>
            <a:p>
              <a:endParaRPr lang="en-US" sz="1800" u="sng">
                <a:solidFill>
                  <a:schemeClr val="accent5">
                    <a:lumMod val="50000"/>
                  </a:schemeClr>
                </a:solidFill>
                <a:latin typeface="Lucida Bright" panose="02040602050505020304" pitchFamily="18" charset="0"/>
                <a:ea typeface="+mn-ea"/>
                <a:cs typeface="+mn-cs"/>
              </a:endParaRPr>
            </a:p>
            <a:p>
              <a:r>
                <a:rPr lang="en-US" sz="2000" b="1" u="sng">
                  <a:solidFill>
                    <a:schemeClr val="accent5">
                      <a:lumMod val="50000"/>
                    </a:schemeClr>
                  </a:solidFill>
                  <a:latin typeface="Lucida Bright" panose="02040602050505020304" pitchFamily="18" charset="0"/>
                  <a:ea typeface="+mn-ea"/>
                  <a:cs typeface="+mn-cs"/>
                </a:rPr>
                <a:t>Step</a:t>
              </a:r>
              <a:r>
                <a:rPr lang="en-US" sz="2000" b="1" u="sng" baseline="0">
                  <a:solidFill>
                    <a:schemeClr val="accent5">
                      <a:lumMod val="50000"/>
                    </a:schemeClr>
                  </a:solidFill>
                  <a:latin typeface="Lucida Bright" panose="02040602050505020304" pitchFamily="18" charset="0"/>
                  <a:ea typeface="+mn-ea"/>
                  <a:cs typeface="+mn-cs"/>
                </a:rPr>
                <a:t> 5. Determine the Standard Error and the Sampling Distribution:</a:t>
              </a:r>
            </a:p>
            <a:p>
              <a:endParaRPr lang="en-US" sz="18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Suppose past studies have indicated that the population standard deviation is </a:t>
              </a:r>
            </a:p>
            <a:p>
              <a:r>
                <a:rPr lang="en-US" sz="2000" baseline="0">
                  <a:solidFill>
                    <a:schemeClr val="dk1"/>
                  </a:solidFill>
                  <a:latin typeface="Lucida Bright" panose="02040602050505020304" pitchFamily="18" charset="0"/>
                  <a:ea typeface="+mn-ea"/>
                  <a:cs typeface="+mn-cs"/>
                </a:rPr>
                <a:t>σ  = </a:t>
              </a:r>
              <a:r>
                <a:rPr lang="en-US" sz="2000" b="1" baseline="0">
                  <a:solidFill>
                    <a:srgbClr val="FF0000"/>
                  </a:solidFill>
                  <a:latin typeface="Lucida Bright" panose="02040602050505020304" pitchFamily="18" charset="0"/>
                  <a:ea typeface="+mn-ea"/>
                  <a:cs typeface="+mn-cs"/>
                </a:rPr>
                <a:t>$500</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Then the standard error of the sampling distribution is:</a:t>
              </a:r>
            </a:p>
            <a:p>
              <a:endParaRPr lang="en-US" sz="1800" baseline="0">
                <a:solidFill>
                  <a:schemeClr val="dk1"/>
                </a:solidFill>
                <a:latin typeface="Lucida Bright" panose="02040602050505020304" pitchFamily="18" charset="0"/>
                <a:ea typeface="+mn-ea"/>
                <a:cs typeface="+mn-cs"/>
              </a:endParaRPr>
            </a:p>
            <a:p>
              <a:r>
                <a:rPr lang="en-US" sz="4000" baseline="0">
                  <a:solidFill>
                    <a:schemeClr val="dk1"/>
                  </a:solidFill>
                  <a:latin typeface="Lucida Bright" panose="02040602050505020304" pitchFamily="18" charset="0"/>
                  <a:ea typeface="+mn-ea"/>
                  <a:cs typeface="+mn-cs"/>
                </a:rPr>
                <a:t>σ</a:t>
              </a:r>
              <a:r>
                <a:rPr lang="en-US" sz="2000" b="0" i="0" baseline="0">
                  <a:solidFill>
                    <a:schemeClr val="dk1"/>
                  </a:solidFill>
                  <a:latin typeface="Cambria Math" panose="02040503050406030204" pitchFamily="18" charset="0"/>
                  <a:ea typeface="+mn-ea"/>
                  <a:cs typeface="+mn-cs"/>
                </a:rPr>
                <a:t>𝑥 ̅</a:t>
              </a:r>
              <a:r>
                <a:rPr lang="en-US" sz="2000" baseline="0">
                  <a:solidFill>
                    <a:schemeClr val="dk1"/>
                  </a:solidFill>
                  <a:latin typeface="Lucida Bright" panose="02040602050505020304" pitchFamily="18" charset="0"/>
                  <a:ea typeface="+mn-ea"/>
                  <a:cs typeface="+mn-cs"/>
                </a:rPr>
                <a:t>  = </a:t>
              </a:r>
              <a:r>
                <a:rPr lang="el-GR" sz="2000" i="0" baseline="0">
                  <a:solidFill>
                    <a:schemeClr val="dk1"/>
                  </a:solidFill>
                  <a:latin typeface="Cambria Math" panose="02040503050406030204" pitchFamily="18" charset="0"/>
                  <a:ea typeface="+mn-ea"/>
                  <a:cs typeface="+mn-cs"/>
                </a:rPr>
                <a:t>σ</a:t>
              </a:r>
              <a:r>
                <a:rPr lang="en-US" sz="2000" b="0" i="0" baseline="0">
                  <a:solidFill>
                    <a:schemeClr val="dk1"/>
                  </a:solidFill>
                  <a:latin typeface="Cambria Math" panose="02040503050406030204" pitchFamily="18" charset="0"/>
                  <a:ea typeface="+mn-ea"/>
                  <a:cs typeface="+mn-cs"/>
                </a:rPr>
                <a:t>/</a:t>
              </a:r>
              <a:r>
                <a:rPr lang="en-US" sz="2000" i="0" baseline="0">
                  <a:solidFill>
                    <a:schemeClr val="dk1"/>
                  </a:solidFill>
                  <a:latin typeface="Cambria Math" panose="02040503050406030204" pitchFamily="18" charset="0"/>
                  <a:ea typeface="+mn-ea"/>
                  <a:cs typeface="+mn-cs"/>
                </a:rPr>
                <a:t>√</a:t>
              </a:r>
              <a:r>
                <a:rPr lang="en-US" sz="2000" b="0" i="0" baseline="0">
                  <a:solidFill>
                    <a:schemeClr val="dk1"/>
                  </a:solidFill>
                  <a:latin typeface="Cambria Math" panose="02040503050406030204" pitchFamily="18" charset="0"/>
                  <a:ea typeface="+mn-ea"/>
                  <a:cs typeface="+mn-cs"/>
                </a:rPr>
                <a:t>𝑛</a:t>
              </a:r>
              <a:r>
                <a:rPr lang="en-US" sz="2000" baseline="0">
                  <a:solidFill>
                    <a:schemeClr val="dk1"/>
                  </a:solidFill>
                  <a:latin typeface="Lucida Bright" panose="02040602050505020304" pitchFamily="18" charset="0"/>
                  <a:ea typeface="+mn-ea"/>
                  <a:cs typeface="+mn-cs"/>
                </a:rPr>
                <a:t>  = $500/</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200</a:t>
              </a:r>
              <a:r>
                <a:rPr lang="en-US" sz="2400" baseline="0">
                  <a:solidFill>
                    <a:schemeClr val="dk1"/>
                  </a:solidFill>
                  <a:effectLst/>
                  <a:latin typeface="+mn-lt"/>
                  <a:ea typeface="+mn-ea"/>
                  <a:cs typeface="+mn-cs"/>
                </a:rPr>
                <a:t>  = </a:t>
              </a:r>
              <a:r>
                <a:rPr lang="en-US" sz="2400" b="1" baseline="0">
                  <a:solidFill>
                    <a:srgbClr val="FF0000"/>
                  </a:solidFill>
                  <a:effectLst/>
                  <a:latin typeface="+mn-lt"/>
                  <a:ea typeface="+mn-ea"/>
                  <a:cs typeface="+mn-cs"/>
                </a:rPr>
                <a:t>$35.36</a:t>
              </a:r>
            </a:p>
            <a:p>
              <a:endParaRPr lang="en-US" sz="2400" baseline="0">
                <a:solidFill>
                  <a:schemeClr val="dk1"/>
                </a:solidFill>
                <a:latin typeface="Lucida Bright" panose="02040602050505020304" pitchFamily="18" charset="0"/>
                <a:ea typeface="+mn-ea"/>
                <a:cs typeface="+mn-cs"/>
              </a:endParaRPr>
            </a:p>
            <a:p>
              <a:r>
                <a:rPr lang="en-US" sz="2000" b="1" u="sng" baseline="0">
                  <a:solidFill>
                    <a:schemeClr val="accent5">
                      <a:lumMod val="50000"/>
                    </a:schemeClr>
                  </a:solidFill>
                  <a:latin typeface="Lucida Bright" panose="02040602050505020304" pitchFamily="18" charset="0"/>
                  <a:ea typeface="+mn-ea"/>
                  <a:cs typeface="+mn-cs"/>
                </a:rPr>
                <a:t>Step 6. Determine the critical value, z:</a:t>
              </a:r>
              <a:r>
                <a:rPr lang="en-US" sz="1100" b="0" i="0" u="sng" strike="noStrike">
                  <a:solidFill>
                    <a:schemeClr val="accent5">
                      <a:lumMod val="50000"/>
                    </a:schemeClr>
                  </a:solidFill>
                  <a:effectLst/>
                  <a:latin typeface="+mn-lt"/>
                  <a:ea typeface="+mn-ea"/>
                  <a:cs typeface="+mn-cs"/>
                </a:rPr>
                <a:t> </a:t>
              </a:r>
              <a:r>
                <a:rPr lang="en-US" sz="2000">
                  <a:solidFill>
                    <a:schemeClr val="accent5">
                      <a:lumMod val="50000"/>
                    </a:schemeClr>
                  </a:solidFill>
                </a:rPr>
                <a:t> </a:t>
              </a:r>
              <a:endParaRPr lang="en-US" sz="2000" b="1" baseline="0">
                <a:solidFill>
                  <a:srgbClr val="C00000"/>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sample size is large (n = 200) hence, the z distribution will apply.</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administration wants 90% confidence, then </a:t>
              </a:r>
              <a:r>
                <a:rPr lang="el-GR" sz="2000" baseline="0">
                  <a:solidFill>
                    <a:schemeClr val="dk1"/>
                  </a:solidFill>
                  <a:latin typeface="Times New Roman" panose="02020603050405020304" pitchFamily="18" charset="0"/>
                  <a:ea typeface="+mn-ea"/>
                  <a:cs typeface="Times New Roman" panose="02020603050405020304" pitchFamily="18" charset="0"/>
                </a:rPr>
                <a:t>α</a:t>
              </a:r>
              <a:r>
                <a:rPr lang="en-US" sz="2000" baseline="0">
                  <a:solidFill>
                    <a:schemeClr val="dk1"/>
                  </a:solidFill>
                  <a:latin typeface="Lucida Bright" panose="02040602050505020304" pitchFamily="18" charset="0"/>
                  <a:ea typeface="+mn-ea"/>
                  <a:cs typeface="Times New Roman" panose="02020603050405020304" pitchFamily="18" charset="0"/>
                </a:rPr>
                <a:t> =0.1 and </a:t>
              </a:r>
              <a:r>
                <a:rPr lang="el-GR" sz="2000" baseline="0">
                  <a:solidFill>
                    <a:schemeClr val="dk1"/>
                  </a:solidFill>
                  <a:latin typeface="Times New Roman" panose="02020603050405020304" pitchFamily="18" charset="0"/>
                  <a:ea typeface="+mn-ea"/>
                  <a:cs typeface="Times New Roman" panose="02020603050405020304" pitchFamily="18" charset="0"/>
                </a:rPr>
                <a:t>α</a:t>
              </a:r>
              <a:r>
                <a:rPr lang="en-US" sz="2000" baseline="0">
                  <a:solidFill>
                    <a:schemeClr val="dk1"/>
                  </a:solidFill>
                  <a:latin typeface="Lucida Bright" panose="02040602050505020304" pitchFamily="18" charset="0"/>
                  <a:ea typeface="+mn-ea"/>
                  <a:cs typeface="Times New Roman" panose="02020603050405020304" pitchFamily="18" charset="0"/>
                </a:rPr>
                <a:t>/2 = </a:t>
              </a:r>
              <a:r>
                <a:rPr lang="en-US" sz="2000" b="1" baseline="0">
                  <a:solidFill>
                    <a:srgbClr val="FF0000"/>
                  </a:solidFill>
                  <a:latin typeface="Lucida Bright" panose="02040602050505020304" pitchFamily="18" charset="0"/>
                  <a:ea typeface="+mn-ea"/>
                  <a:cs typeface="Times New Roman" panose="02020603050405020304" pitchFamily="18" charset="0"/>
                </a:rPr>
                <a:t>0.05</a:t>
              </a:r>
              <a:endParaRPr lang="en-US" sz="2000" b="1" baseline="0">
                <a:solidFill>
                  <a:srgbClr val="FF0000"/>
                </a:solidFill>
                <a:latin typeface="Lucida Bright" panose="02040602050505020304" pitchFamily="18" charset="0"/>
                <a:ea typeface="+mn-ea"/>
                <a:cs typeface="+mn-cs"/>
              </a:endParaRPr>
            </a:p>
            <a:p>
              <a:endParaRPr lang="en-US" sz="2400" baseline="0">
                <a:solidFill>
                  <a:schemeClr val="dk1"/>
                </a:solidFill>
                <a:latin typeface="Lucida Bright" panose="02040602050505020304" pitchFamily="18" charset="0"/>
                <a:ea typeface="+mn-ea"/>
                <a:cs typeface="+mn-cs"/>
              </a:endParaRPr>
            </a:p>
            <a:p>
              <a:r>
                <a:rPr lang="el-GR" sz="2400" baseline="0">
                  <a:solidFill>
                    <a:schemeClr val="dk1"/>
                  </a:solidFill>
                  <a:latin typeface="Calibri" panose="020F0502020204030204" pitchFamily="34" charset="0"/>
                  <a:ea typeface="+mn-ea"/>
                  <a:cs typeface="Calibri" panose="020F0502020204030204" pitchFamily="34" charset="0"/>
                </a:rPr>
                <a:t>σ</a:t>
              </a:r>
              <a:r>
                <a:rPr lang="en-US" sz="2400" baseline="0">
                  <a:solidFill>
                    <a:schemeClr val="dk1"/>
                  </a:solidFill>
                  <a:latin typeface="Calibri" panose="020F0502020204030204" pitchFamily="34" charset="0"/>
                  <a:ea typeface="+mn-ea"/>
                  <a:cs typeface="Calibri" panose="020F0502020204030204" pitchFamily="34" charset="0"/>
                </a:rPr>
                <a:t>/2 = (100 - .90)/2 =.10/2 = .05</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critical z value = NORM.S.INV (0.95) = </a:t>
              </a:r>
              <a:r>
                <a:rPr lang="en-US" sz="2000" b="1" baseline="0">
                  <a:solidFill>
                    <a:srgbClr val="FF0000"/>
                  </a:solidFill>
                  <a:latin typeface="Lucida Bright" panose="02040602050505020304" pitchFamily="18" charset="0"/>
                  <a:ea typeface="+mn-ea"/>
                  <a:cs typeface="+mn-cs"/>
                </a:rPr>
                <a:t>1.6449</a:t>
              </a:r>
            </a:p>
            <a:p>
              <a:endParaRPr lang="en-US" sz="2000" u="sng" baseline="0">
                <a:solidFill>
                  <a:schemeClr val="accent5">
                    <a:lumMod val="50000"/>
                  </a:schemeClr>
                </a:solidFill>
                <a:latin typeface="Lucida Bright" panose="02040602050505020304" pitchFamily="18" charset="0"/>
                <a:ea typeface="+mn-ea"/>
                <a:cs typeface="+mn-cs"/>
              </a:endParaRPr>
            </a:p>
            <a:p>
              <a:r>
                <a:rPr lang="en-US" sz="2000" b="1" u="sng" baseline="0">
                  <a:solidFill>
                    <a:schemeClr val="accent5">
                      <a:lumMod val="50000"/>
                    </a:schemeClr>
                  </a:solidFill>
                  <a:latin typeface="Lucida Bright" panose="02040602050505020304" pitchFamily="18" charset="0"/>
                  <a:ea typeface="+mn-ea"/>
                  <a:cs typeface="+mn-cs"/>
                </a:rPr>
                <a:t>Step 7. Compute the confidence interval estimate for the population mean:</a:t>
              </a:r>
            </a:p>
            <a:p>
              <a:endParaRPr lang="en-US" sz="2000" baseline="0">
                <a:solidFill>
                  <a:schemeClr val="dk1"/>
                </a:solidFill>
                <a:latin typeface="Lucida Bright" panose="02040602050505020304" pitchFamily="18" charset="0"/>
                <a:ea typeface="+mn-ea"/>
                <a:cs typeface="+mn-cs"/>
              </a:endParaRPr>
            </a:p>
            <a:p>
              <a:r>
                <a:rPr lang="en-US" sz="2400" i="0" baseline="0">
                  <a:solidFill>
                    <a:schemeClr val="dk1"/>
                  </a:solidFill>
                  <a:latin typeface="Cambria Math" panose="02040503050406030204" pitchFamily="18" charset="0"/>
                  <a:ea typeface="+mn-ea"/>
                  <a:cs typeface="+mn-cs"/>
                </a:rPr>
                <a:t>(</a:t>
              </a:r>
              <a:r>
                <a:rPr lang="en-US" sz="2400" b="0" i="0" baseline="0">
                  <a:solidFill>
                    <a:schemeClr val="dk1"/>
                  </a:solidFill>
                  <a:latin typeface="Cambria Math" panose="02040503050406030204" pitchFamily="18" charset="0"/>
                  <a:ea typeface="+mn-ea"/>
                  <a:cs typeface="+mn-cs"/>
                </a:rPr>
                <a:t>𝑥  ) ̅  (</a:t>
              </a:r>
              <a:r>
                <a:rPr lang="en-US" sz="2000" baseline="0">
                  <a:solidFill>
                    <a:schemeClr val="dk1"/>
                  </a:solidFill>
                  <a:latin typeface="Lucida Bright" panose="02040602050505020304" pitchFamily="18" charset="0"/>
                  <a:ea typeface="+mn-ea"/>
                  <a:cs typeface="+mn-cs"/>
                </a:rPr>
                <a:t>+/-) Z</a:t>
              </a:r>
              <a:r>
                <a:rPr lang="en-US" sz="1400" baseline="0">
                  <a:solidFill>
                    <a:schemeClr val="dk1"/>
                  </a:solidFill>
                  <a:latin typeface="Lucida Bright" panose="02040602050505020304" pitchFamily="18" charset="0"/>
                  <a:ea typeface="+mn-ea"/>
                  <a:cs typeface="+mn-cs"/>
                </a:rPr>
                <a:t>0.05</a:t>
              </a:r>
              <a:r>
                <a:rPr lang="en-US" sz="2000" baseline="0">
                  <a:solidFill>
                    <a:schemeClr val="dk1"/>
                  </a:solidFill>
                  <a:latin typeface="Lucida Bright" panose="02040602050505020304" pitchFamily="18" charset="0"/>
                  <a:ea typeface="+mn-ea"/>
                  <a:cs typeface="+mn-cs"/>
                </a:rPr>
                <a:t>*(</a:t>
              </a:r>
              <a:r>
                <a:rPr lang="el-GR" sz="2800" i="0" baseline="0">
                  <a:solidFill>
                    <a:schemeClr val="dk1"/>
                  </a:solidFill>
                  <a:latin typeface="Cambria Math" panose="02040503050406030204" pitchFamily="18" charset="0"/>
                  <a:ea typeface="+mn-ea"/>
                  <a:cs typeface="+mn-cs"/>
                </a:rPr>
                <a:t>σ</a:t>
              </a:r>
              <a:r>
                <a:rPr lang="en-US" sz="2800" b="0" i="0" baseline="0">
                  <a:solidFill>
                    <a:schemeClr val="dk1"/>
                  </a:solidFill>
                  <a:latin typeface="Cambria Math" panose="02040503050406030204" pitchFamily="18" charset="0"/>
                  <a:ea typeface="+mn-ea"/>
                  <a:cs typeface="+mn-cs"/>
                </a:rPr>
                <a:t>/</a:t>
              </a:r>
              <a:r>
                <a:rPr lang="en-US" sz="2800" i="0" baseline="0">
                  <a:solidFill>
                    <a:schemeClr val="dk1"/>
                  </a:solidFill>
                  <a:latin typeface="Cambria Math" panose="02040503050406030204" pitchFamily="18" charset="0"/>
                  <a:ea typeface="+mn-ea"/>
                  <a:cs typeface="+mn-cs"/>
                </a:rPr>
                <a:t>√</a:t>
              </a:r>
              <a:r>
                <a:rPr lang="en-US" sz="2800" b="0" i="0" baseline="0">
                  <a:solidFill>
                    <a:schemeClr val="dk1"/>
                  </a:solidFill>
                  <a:latin typeface="Cambria Math" panose="02040503050406030204" pitchFamily="18" charset="0"/>
                  <a:ea typeface="+mn-ea"/>
                  <a:cs typeface="+mn-cs"/>
                </a:rPr>
                <a:t>𝑛</a:t>
              </a:r>
              <a:r>
                <a:rPr lang="en-US" sz="2800" baseline="0">
                  <a:solidFill>
                    <a:schemeClr val="dk1"/>
                  </a:solidFill>
                  <a:latin typeface="Lucida Bright" panose="02040602050505020304" pitchFamily="18" charset="0"/>
                  <a:ea typeface="+mn-ea"/>
                  <a:cs typeface="+mn-cs"/>
                </a:rPr>
                <a:t> )</a:t>
              </a:r>
            </a:p>
            <a:p>
              <a:endParaRPr lang="en-US" sz="32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$5,230 +1.645 * (500/</a:t>
              </a:r>
              <a:r>
                <a:rPr lang="en-US" sz="2000" i="0" baseline="0">
                  <a:solidFill>
                    <a:schemeClr val="dk1"/>
                  </a:solidFill>
                  <a:latin typeface="Cambria Math" panose="02040503050406030204" pitchFamily="18" charset="0"/>
                  <a:ea typeface="+mn-ea"/>
                  <a:cs typeface="+mn-cs"/>
                </a:rPr>
                <a:t>√(</a:t>
              </a:r>
              <a:r>
                <a:rPr lang="en-US" sz="2000" b="0" i="0" baseline="0">
                  <a:solidFill>
                    <a:schemeClr val="dk1"/>
                  </a:solidFill>
                  <a:latin typeface="Cambria Math" panose="02040503050406030204" pitchFamily="18" charset="0"/>
                  <a:ea typeface="+mn-ea"/>
                  <a:cs typeface="+mn-cs"/>
                </a:rPr>
                <a:t>200 )</a:t>
              </a:r>
              <a:r>
                <a:rPr lang="en-US" sz="2000" baseline="0">
                  <a:solidFill>
                    <a:schemeClr val="dk1"/>
                  </a:solidFill>
                  <a:latin typeface="Lucida Bright" panose="02040602050505020304" pitchFamily="18" charset="0"/>
                  <a:ea typeface="+mn-ea"/>
                  <a:cs typeface="+mn-cs"/>
                </a:rPr>
                <a:t>) = </a:t>
              </a:r>
              <a:r>
                <a:rPr lang="en-US" sz="2000" b="1" baseline="0">
                  <a:solidFill>
                    <a:srgbClr val="FF0000"/>
                  </a:solidFill>
                  <a:latin typeface="Lucida Bright" panose="02040602050505020304" pitchFamily="18" charset="0"/>
                  <a:ea typeface="+mn-ea"/>
                  <a:cs typeface="+mn-cs"/>
                </a:rPr>
                <a:t>5.288.16</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$5,230 -1.645 * (500/</a:t>
              </a:r>
              <a:r>
                <a:rPr lang="en-US" sz="2000" i="0" baseline="0">
                  <a:solidFill>
                    <a:schemeClr val="dk1"/>
                  </a:solidFill>
                  <a:effectLst/>
                  <a:latin typeface="Cambria Math" panose="02040503050406030204" pitchFamily="18" charset="0"/>
                  <a:ea typeface="+mn-ea"/>
                  <a:cs typeface="+mn-cs"/>
                </a:rPr>
                <a:t>√(</a:t>
              </a:r>
              <a:r>
                <a:rPr lang="en-US" sz="2000" b="0" i="0" baseline="0">
                  <a:solidFill>
                    <a:schemeClr val="dk1"/>
                  </a:solidFill>
                  <a:effectLst/>
                  <a:latin typeface="Cambria Math" panose="02040503050406030204" pitchFamily="18" charset="0"/>
                  <a:ea typeface="+mn-ea"/>
                  <a:cs typeface="+mn-cs"/>
                </a:rPr>
                <a:t>200) )</a:t>
              </a:r>
              <a:r>
                <a:rPr lang="en-US" sz="2000" baseline="0">
                  <a:solidFill>
                    <a:schemeClr val="dk1"/>
                  </a:solidFill>
                  <a:effectLst/>
                  <a:latin typeface="Lucida Bright" panose="02040602050505020304" pitchFamily="18" charset="0"/>
                  <a:ea typeface="+mn-ea"/>
                  <a:cs typeface="+mn-cs"/>
                </a:rPr>
                <a:t> = </a:t>
              </a:r>
              <a:r>
                <a:rPr lang="en-US" sz="2000" b="1" baseline="0">
                  <a:solidFill>
                    <a:srgbClr val="FF0000"/>
                  </a:solidFill>
                  <a:effectLst/>
                  <a:latin typeface="Lucida Bright" panose="02040602050505020304" pitchFamily="18" charset="0"/>
                  <a:ea typeface="+mn-ea"/>
                  <a:cs typeface="+mn-cs"/>
                </a:rPr>
                <a:t>5.171.84</a:t>
              </a:r>
              <a:endParaRPr lang="en-US" sz="2000" b="1">
                <a:solidFill>
                  <a:srgbClr val="FF0000"/>
                </a:solidFill>
                <a:effectLst/>
                <a:latin typeface="Lucida Bright" panose="02040602050505020304" pitchFamily="18" charset="0"/>
              </a:endParaRPr>
            </a:p>
            <a:p>
              <a:endParaRPr lang="en-US" sz="3200" baseline="0">
                <a:solidFill>
                  <a:schemeClr val="dk1"/>
                </a:solidFill>
                <a:latin typeface="Lucida Bright" panose="02040602050505020304" pitchFamily="18" charset="0"/>
                <a:ea typeface="+mn-ea"/>
                <a:cs typeface="+mn-cs"/>
              </a:endParaRPr>
            </a:p>
            <a:p>
              <a:endParaRPr lang="en-US" sz="32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149679</xdr:rowOff>
    </xdr:from>
    <xdr:to>
      <xdr:col>2</xdr:col>
      <xdr:colOff>204107</xdr:colOff>
      <xdr:row>7</xdr:row>
      <xdr:rowOff>81645</xdr:rowOff>
    </xdr:to>
    <xdr:sp macro="" textlink="">
      <xdr:nvSpPr>
        <xdr:cNvPr id="3" name="Left Arrow 4">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691243" y="530679"/>
          <a:ext cx="129403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xdr:col>
      <xdr:colOff>1020535</xdr:colOff>
      <xdr:row>2</xdr:row>
      <xdr:rowOff>163285</xdr:rowOff>
    </xdr:from>
    <xdr:to>
      <xdr:col>7</xdr:col>
      <xdr:colOff>503464</xdr:colOff>
      <xdr:row>7</xdr:row>
      <xdr:rowOff>48985</xdr:rowOff>
    </xdr:to>
    <xdr:sp macro="" textlink="">
      <xdr:nvSpPr>
        <xdr:cNvPr id="6" name="Rounded Rectangle 8">
          <a:extLst>
            <a:ext uri="{FF2B5EF4-FFF2-40B4-BE49-F238E27FC236}">
              <a16:creationId xmlns:a16="http://schemas.microsoft.com/office/drawing/2014/main" id="{00000000-0008-0000-1100-000006000000}"/>
            </a:ext>
          </a:extLst>
        </xdr:cNvPr>
        <xdr:cNvSpPr/>
      </xdr:nvSpPr>
      <xdr:spPr>
        <a:xfrm>
          <a:off x="2803071" y="544285"/>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 </a:t>
          </a:r>
        </a:p>
      </xdr:txBody>
    </xdr:sp>
    <xdr:clientData/>
  </xdr:twoCellAnchor>
  <xdr:twoCellAnchor>
    <xdr:from>
      <xdr:col>16</xdr:col>
      <xdr:colOff>122465</xdr:colOff>
      <xdr:row>86</xdr:row>
      <xdr:rowOff>163286</xdr:rowOff>
    </xdr:from>
    <xdr:to>
      <xdr:col>20</xdr:col>
      <xdr:colOff>476250</xdr:colOff>
      <xdr:row>88</xdr:row>
      <xdr:rowOff>176893</xdr:rowOff>
    </xdr:to>
    <xdr:sp macro="" textlink="">
      <xdr:nvSpPr>
        <xdr:cNvPr id="9" name="TextBox 8">
          <a:extLst>
            <a:ext uri="{FF2B5EF4-FFF2-40B4-BE49-F238E27FC236}">
              <a16:creationId xmlns:a16="http://schemas.microsoft.com/office/drawing/2014/main" id="{00000000-0008-0000-1100-000009000000}"/>
            </a:ext>
          </a:extLst>
        </xdr:cNvPr>
        <xdr:cNvSpPr txBox="1"/>
      </xdr:nvSpPr>
      <xdr:spPr>
        <a:xfrm>
          <a:off x="12423322" y="17444357"/>
          <a:ext cx="2803071"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NORM.S.INV(0.95)</a:t>
          </a:r>
        </a:p>
      </xdr:txBody>
    </xdr:sp>
    <xdr:clientData/>
  </xdr:twoCellAnchor>
  <xdr:twoCellAnchor>
    <xdr:from>
      <xdr:col>16</xdr:col>
      <xdr:colOff>381000</xdr:colOff>
      <xdr:row>101</xdr:row>
      <xdr:rowOff>108857</xdr:rowOff>
    </xdr:from>
    <xdr:to>
      <xdr:col>19</xdr:col>
      <xdr:colOff>367393</xdr:colOff>
      <xdr:row>103</xdr:row>
      <xdr:rowOff>81643</xdr:rowOff>
    </xdr:to>
    <xdr:sp macro="" textlink="">
      <xdr:nvSpPr>
        <xdr:cNvPr id="10" name="TextBox 9">
          <a:extLst>
            <a:ext uri="{FF2B5EF4-FFF2-40B4-BE49-F238E27FC236}">
              <a16:creationId xmlns:a16="http://schemas.microsoft.com/office/drawing/2014/main" id="{00000000-0008-0000-1100-00000A000000}"/>
            </a:ext>
          </a:extLst>
        </xdr:cNvPr>
        <xdr:cNvSpPr txBox="1"/>
      </xdr:nvSpPr>
      <xdr:spPr>
        <a:xfrm>
          <a:off x="12681857" y="20369893"/>
          <a:ext cx="1823357" cy="353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Point Estimate</a:t>
          </a:r>
        </a:p>
      </xdr:txBody>
    </xdr:sp>
    <xdr:clientData/>
  </xdr:twoCellAnchor>
  <xdr:twoCellAnchor>
    <xdr:from>
      <xdr:col>16</xdr:col>
      <xdr:colOff>166008</xdr:colOff>
      <xdr:row>93</xdr:row>
      <xdr:rowOff>166007</xdr:rowOff>
    </xdr:from>
    <xdr:to>
      <xdr:col>20</xdr:col>
      <xdr:colOff>519793</xdr:colOff>
      <xdr:row>95</xdr:row>
      <xdr:rowOff>179614</xdr:rowOff>
    </xdr:to>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1100-00000B000000}"/>
                </a:ext>
              </a:extLst>
            </xdr:cNvPr>
            <xdr:cNvSpPr txBox="1"/>
          </xdr:nvSpPr>
          <xdr:spPr>
            <a:xfrm>
              <a:off x="12466865" y="18780578"/>
              <a:ext cx="2803071"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1.6449*(500/</a:t>
              </a:r>
              <a14:m>
                <m:oMath xmlns:m="http://schemas.openxmlformats.org/officeDocument/2006/math">
                  <m:rad>
                    <m:radPr>
                      <m:degHide m:val="on"/>
                      <m:ctrlPr>
                        <a:rPr lang="en-US" sz="1800" i="1">
                          <a:latin typeface="Cambria Math" panose="02040503050406030204" pitchFamily="18" charset="0"/>
                        </a:rPr>
                      </m:ctrlPr>
                    </m:radPr>
                    <m:deg/>
                    <m:e>
                      <m:r>
                        <a:rPr lang="en-US" sz="1800" b="0" i="1">
                          <a:latin typeface="Cambria Math" panose="02040503050406030204" pitchFamily="18" charset="0"/>
                        </a:rPr>
                        <m:t>200</m:t>
                      </m:r>
                    </m:e>
                  </m:rad>
                </m:oMath>
              </a14:m>
              <a:r>
                <a:rPr lang="en-US" sz="1800">
                  <a:latin typeface="Lucida Bright" panose="02040602050505020304" pitchFamily="18" charset="0"/>
                </a:rPr>
                <a:t>)</a:t>
              </a:r>
            </a:p>
          </xdr:txBody>
        </xdr:sp>
      </mc:Choice>
      <mc:Fallback xmlns="">
        <xdr:sp macro="" textlink="">
          <xdr:nvSpPr>
            <xdr:cNvPr id="11" name="TextBox 10">
              <a:extLst>
                <a:ext uri="{FF2B5EF4-FFF2-40B4-BE49-F238E27FC236}">
                  <a16:creationId xmlns:a16="http://schemas.microsoft.com/office/drawing/2014/main" id="{540CC69B-35A6-4A74-A3E5-A4C2F06940BC}"/>
                </a:ext>
              </a:extLst>
            </xdr:cNvPr>
            <xdr:cNvSpPr txBox="1"/>
          </xdr:nvSpPr>
          <xdr:spPr>
            <a:xfrm>
              <a:off x="12466865" y="18780578"/>
              <a:ext cx="2803071"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1.6449*(500/</a:t>
              </a:r>
              <a:r>
                <a:rPr lang="en-US" sz="1800" i="0">
                  <a:latin typeface="Cambria Math" panose="02040503050406030204" pitchFamily="18" charset="0"/>
                </a:rPr>
                <a:t>√</a:t>
              </a:r>
              <a:r>
                <a:rPr lang="en-US" sz="1800" b="0" i="0">
                  <a:latin typeface="Cambria Math" panose="02040503050406030204" pitchFamily="18" charset="0"/>
                </a:rPr>
                <a:t>200</a:t>
              </a:r>
              <a:r>
                <a:rPr lang="en-US" sz="1800">
                  <a:latin typeface="Lucida Bright" panose="02040602050505020304" pitchFamily="18" charset="0"/>
                </a:rPr>
                <a:t>)</a:t>
              </a:r>
            </a:p>
          </xdr:txBody>
        </xdr:sp>
      </mc:Fallback>
    </mc:AlternateContent>
    <xdr:clientData/>
  </xdr:twoCellAnchor>
  <xdr:twoCellAnchor>
    <xdr:from>
      <xdr:col>14</xdr:col>
      <xdr:colOff>503464</xdr:colOff>
      <xdr:row>107</xdr:row>
      <xdr:rowOff>108861</xdr:rowOff>
    </xdr:from>
    <xdr:to>
      <xdr:col>21</xdr:col>
      <xdr:colOff>394607</xdr:colOff>
      <xdr:row>109</xdr:row>
      <xdr:rowOff>61233</xdr:rowOff>
    </xdr:to>
    <xdr:sp macro="" textlink="">
      <xdr:nvSpPr>
        <xdr:cNvPr id="12" name="Right Bracket 11">
          <a:extLst>
            <a:ext uri="{FF2B5EF4-FFF2-40B4-BE49-F238E27FC236}">
              <a16:creationId xmlns:a16="http://schemas.microsoft.com/office/drawing/2014/main" id="{00000000-0008-0000-1100-00000C000000}"/>
            </a:ext>
          </a:extLst>
        </xdr:cNvPr>
        <xdr:cNvSpPr/>
      </xdr:nvSpPr>
      <xdr:spPr>
        <a:xfrm rot="5400000">
          <a:off x="13501689" y="19590886"/>
          <a:ext cx="333372" cy="417739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326571</xdr:colOff>
      <xdr:row>109</xdr:row>
      <xdr:rowOff>176892</xdr:rowOff>
    </xdr:from>
    <xdr:to>
      <xdr:col>20</xdr:col>
      <xdr:colOff>108856</xdr:colOff>
      <xdr:row>112</xdr:row>
      <xdr:rowOff>136071</xdr:rowOff>
    </xdr:to>
    <xdr:sp macro="" textlink="">
      <xdr:nvSpPr>
        <xdr:cNvPr id="13" name="TextBox 12">
          <a:extLst>
            <a:ext uri="{FF2B5EF4-FFF2-40B4-BE49-F238E27FC236}">
              <a16:creationId xmlns:a16="http://schemas.microsoft.com/office/drawing/2014/main" id="{00000000-0008-0000-1100-00000D000000}"/>
            </a:ext>
          </a:extLst>
        </xdr:cNvPr>
        <xdr:cNvSpPr txBox="1"/>
      </xdr:nvSpPr>
      <xdr:spPr>
        <a:xfrm>
          <a:off x="12627428" y="21961928"/>
          <a:ext cx="2231571" cy="530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Confidence</a:t>
          </a:r>
          <a:r>
            <a:rPr lang="en-US" sz="1600" baseline="0">
              <a:latin typeface="Lucida Bright" panose="02040602050505020304" pitchFamily="18" charset="0"/>
            </a:rPr>
            <a:t> Interval</a:t>
          </a:r>
          <a:endParaRPr lang="en-US" sz="1600">
            <a:latin typeface="Lucida Bright" panose="020406020505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272143</xdr:colOff>
      <xdr:row>12</xdr:row>
      <xdr:rowOff>68036</xdr:rowOff>
    </xdr:from>
    <xdr:to>
      <xdr:col>13</xdr:col>
      <xdr:colOff>312966</xdr:colOff>
      <xdr:row>105</xdr:row>
      <xdr:rowOff>27214</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884464" y="2354036"/>
              <a:ext cx="9892395" cy="18573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rgbClr val="C00000"/>
                  </a:solidFill>
                  <a:latin typeface="Lucida Bright" panose="02040602050505020304" pitchFamily="18" charset="0"/>
                  <a:ea typeface="+mn-ea"/>
                  <a:cs typeface="+mn-cs"/>
                </a:rPr>
                <a:t>Confidence</a:t>
              </a:r>
              <a:r>
                <a:rPr lang="en-US" sz="2000" b="1" baseline="0">
                  <a:solidFill>
                    <a:srgbClr val="C00000"/>
                  </a:solidFill>
                  <a:latin typeface="Lucida Bright" panose="02040602050505020304" pitchFamily="18" charset="0"/>
                  <a:ea typeface="+mn-ea"/>
                  <a:cs typeface="+mn-cs"/>
                </a:rPr>
                <a:t> Interval Estimate for </a:t>
              </a:r>
              <a:r>
                <a:rPr lang="el-GR" sz="2000" b="1" baseline="0">
                  <a:solidFill>
                    <a:srgbClr val="C00000"/>
                  </a:solidFill>
                  <a:latin typeface="Times New Roman" panose="02020603050405020304" pitchFamily="18" charset="0"/>
                  <a:ea typeface="+mn-ea"/>
                  <a:cs typeface="Times New Roman" panose="02020603050405020304" pitchFamily="18" charset="0"/>
                </a:rPr>
                <a:t>μ</a:t>
              </a:r>
              <a:r>
                <a:rPr lang="en-US" sz="2000" b="1" baseline="0">
                  <a:solidFill>
                    <a:srgbClr val="C00000"/>
                  </a:solidFill>
                  <a:latin typeface="Lucida Bright" panose="02040602050505020304" pitchFamily="18" charset="0"/>
                  <a:ea typeface="+mn-ea"/>
                  <a:cs typeface="+mn-cs"/>
                </a:rPr>
                <a:t>, </a:t>
              </a:r>
              <a:r>
                <a:rPr lang="el-GR" sz="2000" b="1" baseline="0">
                  <a:solidFill>
                    <a:srgbClr val="C00000"/>
                  </a:solidFill>
                  <a:latin typeface="Calibri" panose="020F0502020204030204" pitchFamily="34" charset="0"/>
                  <a:ea typeface="+mn-ea"/>
                  <a:cs typeface="Calibri" panose="020F0502020204030204" pitchFamily="34" charset="0"/>
                </a:rPr>
                <a:t>σ</a:t>
              </a:r>
              <a:r>
                <a:rPr lang="en-US" sz="2000" b="1" baseline="0">
                  <a:solidFill>
                    <a:srgbClr val="C00000"/>
                  </a:solidFill>
                  <a:latin typeface="Lucida Bright" panose="02040602050505020304" pitchFamily="18" charset="0"/>
                  <a:ea typeface="+mn-ea"/>
                  <a:cs typeface="Calibri" panose="020F0502020204030204" pitchFamily="34" charset="0"/>
                </a:rPr>
                <a:t> unknown: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Administration at St. Regis Hospital wish to know the mean dollars spent on medical expenses for the patients who were admitted to the hospital during the previous year. </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To do this, they use the following steps:</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baseline="0">
                  <a:solidFill>
                    <a:srgbClr val="C00000"/>
                  </a:solidFill>
                  <a:latin typeface="Lucida Bright" panose="02040602050505020304" pitchFamily="18" charset="0"/>
                  <a:ea typeface="+mn-ea"/>
                  <a:cs typeface="Calibri" panose="020F0502020204030204" pitchFamily="34" charset="0"/>
                </a:rPr>
                <a:t>Step 1: Define the population of interest</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This is the population of all patients who were admitted to the hospital during the previous year.</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baseline="0">
                  <a:solidFill>
                    <a:srgbClr val="C00000"/>
                  </a:solidFill>
                  <a:latin typeface="Lucida Bright" panose="02040602050505020304" pitchFamily="18" charset="0"/>
                  <a:ea typeface="+mn-ea"/>
                  <a:cs typeface="Calibri" panose="020F0502020204030204" pitchFamily="34" charset="0"/>
                </a:rPr>
                <a:t>Step 2: Select a simple random sample of size 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 simple random sample of 200 patients will be selected.</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baseline="0">
                  <a:solidFill>
                    <a:srgbClr val="C00000"/>
                  </a:solidFill>
                  <a:latin typeface="Lucida Bright" panose="02040602050505020304" pitchFamily="18" charset="0"/>
                  <a:ea typeface="+mn-ea"/>
                  <a:cs typeface="Calibri" panose="020F0502020204030204" pitchFamily="34" charset="0"/>
                </a:rPr>
                <a:t>Step 3. Specify the confidence level:</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The administration wants to develop a 90% confidence interval estimate. Thus, 90% of all possible intervals will contain the population mean.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baseline="0">
                  <a:solidFill>
                    <a:srgbClr val="C00000"/>
                  </a:solidFill>
                  <a:latin typeface="Lucida Bright" panose="02040602050505020304" pitchFamily="18" charset="0"/>
                  <a:ea typeface="+mn-ea"/>
                  <a:cs typeface="Calibri" panose="020F0502020204030204" pitchFamily="34" charset="0"/>
                </a:rPr>
                <a:t>Step 4. Compute the sample mean: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After the sample has been selected and the dollars spent on medical care last year have been recorded for each of the 200 people sampled, the sample mean is computed using:</a:t>
              </a:r>
            </a:p>
            <a:p>
              <a:endParaRPr lang="en-US" sz="2000" baseline="0">
                <a:solidFill>
                  <a:schemeClr val="dk1"/>
                </a:solidFill>
                <a:latin typeface="Lucida Bright" panose="02040602050505020304" pitchFamily="18" charset="0"/>
                <a:ea typeface="+mn-ea"/>
                <a:cs typeface="Calibri" panose="020F0502020204030204" pitchFamily="34" charset="0"/>
              </a:endParaRPr>
            </a:p>
            <a:p>
              <a14:m>
                <m:oMath xmlns:m="http://schemas.openxmlformats.org/officeDocument/2006/math">
                  <m:acc>
                    <m:accPr>
                      <m:chr m:val="̅"/>
                      <m:ctrlPr>
                        <a:rPr lang="en-US" sz="2400" i="1" baseline="0">
                          <a:solidFill>
                            <a:schemeClr val="dk1"/>
                          </a:solidFill>
                          <a:latin typeface="Cambria Math" panose="02040503050406030204" pitchFamily="18" charset="0"/>
                          <a:ea typeface="+mn-ea"/>
                          <a:cs typeface="Calibri" panose="020F0502020204030204" pitchFamily="34" charset="0"/>
                        </a:rPr>
                      </m:ctrlPr>
                    </m:accPr>
                    <m:e>
                      <m:r>
                        <a:rPr lang="en-US" sz="2400" b="0" i="1" baseline="0">
                          <a:solidFill>
                            <a:schemeClr val="dk1"/>
                          </a:solidFill>
                          <a:latin typeface="Cambria Math" panose="02040503050406030204" pitchFamily="18" charset="0"/>
                          <a:ea typeface="+mn-ea"/>
                          <a:cs typeface="Calibri" panose="020F0502020204030204" pitchFamily="34" charset="0"/>
                        </a:rPr>
                        <m:t>𝑋</m:t>
                      </m:r>
                    </m:e>
                  </m:acc>
                  <m:r>
                    <a:rPr lang="en-US" sz="2400" b="0" i="1" baseline="0">
                      <a:solidFill>
                        <a:schemeClr val="dk1"/>
                      </a:solidFill>
                      <a:latin typeface="Cambria Math" panose="02040503050406030204" pitchFamily="18" charset="0"/>
                      <a:ea typeface="+mn-ea"/>
                      <a:cs typeface="Calibri" panose="020F0502020204030204" pitchFamily="34" charset="0"/>
                    </a:rPr>
                    <m:t> </m:t>
                  </m:r>
                </m:oMath>
              </a14:m>
              <a:r>
                <a:rPr lang="en-US" sz="2400" baseline="0">
                  <a:solidFill>
                    <a:schemeClr val="dk1"/>
                  </a:solidFill>
                  <a:latin typeface="Lucida Bright" panose="02040602050505020304" pitchFamily="18" charset="0"/>
                  <a:ea typeface="+mn-ea"/>
                  <a:cs typeface="Calibri" panose="020F0502020204030204" pitchFamily="34" charset="0"/>
                </a:rPr>
                <a:t>= </a:t>
              </a:r>
              <a14:m>
                <m:oMath xmlns:m="http://schemas.openxmlformats.org/officeDocument/2006/math">
                  <m:f>
                    <m:fPr>
                      <m:ctrlPr>
                        <a:rPr lang="en-US" sz="2400" i="1" baseline="0">
                          <a:solidFill>
                            <a:schemeClr val="dk1"/>
                          </a:solidFill>
                          <a:latin typeface="Cambria Math" panose="02040503050406030204" pitchFamily="18" charset="0"/>
                          <a:ea typeface="+mn-ea"/>
                          <a:cs typeface="Calibri" panose="020F0502020204030204" pitchFamily="34" charset="0"/>
                        </a:rPr>
                      </m:ctrlPr>
                    </m:fPr>
                    <m:num>
                      <m:r>
                        <m:rPr>
                          <m:sty m:val="p"/>
                        </m:rPr>
                        <a:rPr lang="el-GR" sz="2400" i="1" baseline="0">
                          <a:solidFill>
                            <a:schemeClr val="dk1"/>
                          </a:solidFill>
                          <a:latin typeface="Cambria Math" panose="02040503050406030204" pitchFamily="18" charset="0"/>
                          <a:ea typeface="+mn-ea"/>
                          <a:cs typeface="Calibri" panose="020F0502020204030204" pitchFamily="34" charset="0"/>
                        </a:rPr>
                        <m:t>Σ</m:t>
                      </m:r>
                      <m:r>
                        <a:rPr lang="en-US" sz="2400" b="0" i="1" baseline="0">
                          <a:solidFill>
                            <a:schemeClr val="dk1"/>
                          </a:solidFill>
                          <a:latin typeface="Cambria Math" panose="02040503050406030204" pitchFamily="18" charset="0"/>
                          <a:ea typeface="+mn-ea"/>
                          <a:cs typeface="Calibri" panose="020F0502020204030204" pitchFamily="34" charset="0"/>
                        </a:rPr>
                        <m:t>𝑥</m:t>
                      </m:r>
                    </m:num>
                    <m:den>
                      <m:r>
                        <a:rPr lang="en-US" sz="2400" b="0" i="1" baseline="0">
                          <a:solidFill>
                            <a:schemeClr val="dk1"/>
                          </a:solidFill>
                          <a:latin typeface="Cambria Math" panose="02040503050406030204" pitchFamily="18" charset="0"/>
                          <a:ea typeface="+mn-ea"/>
                          <a:cs typeface="Calibri" panose="020F0502020204030204" pitchFamily="34" charset="0"/>
                        </a:rPr>
                        <m:t>𝑛</m:t>
                      </m:r>
                    </m:den>
                  </m:f>
                </m:oMath>
              </a14:m>
              <a:endParaRPr lang="en-US" sz="2400" baseline="0">
                <a:solidFill>
                  <a:schemeClr val="dk1"/>
                </a:solidFill>
                <a:latin typeface="Lucida Bright" panose="02040602050505020304" pitchFamily="18" charset="0"/>
                <a:ea typeface="+mn-ea"/>
                <a:cs typeface="Calibri" panose="020F0502020204030204" pitchFamily="34" charset="0"/>
              </a:endParaRPr>
            </a:p>
            <a:p>
              <a:endParaRPr lang="en-US" sz="1800">
                <a:solidFill>
                  <a:schemeClr val="dk1"/>
                </a:solidFill>
                <a:latin typeface="Lucida Bright" panose="02040602050505020304" pitchFamily="18" charset="0"/>
                <a:ea typeface="+mn-ea"/>
                <a:cs typeface="+mn-cs"/>
              </a:endParaRPr>
            </a:p>
            <a:p>
              <a:r>
                <a:rPr lang="en-US" sz="1800">
                  <a:solidFill>
                    <a:schemeClr val="dk1"/>
                  </a:solidFill>
                  <a:latin typeface="Lucida Bright" panose="02040602050505020304" pitchFamily="18" charset="0"/>
                  <a:ea typeface="+mn-ea"/>
                  <a:cs typeface="+mn-cs"/>
                </a:rPr>
                <a:t>Assume the sample mean is $5,230.</a:t>
              </a:r>
            </a:p>
            <a:p>
              <a:endParaRPr lang="en-US" sz="1800">
                <a:solidFill>
                  <a:schemeClr val="dk1"/>
                </a:solidFill>
                <a:latin typeface="Lucida Bright" panose="02040602050505020304" pitchFamily="18" charset="0"/>
                <a:ea typeface="+mn-ea"/>
                <a:cs typeface="+mn-cs"/>
              </a:endParaRPr>
            </a:p>
            <a:p>
              <a:r>
                <a:rPr lang="en-US" sz="2000" b="1">
                  <a:solidFill>
                    <a:srgbClr val="C00000"/>
                  </a:solidFill>
                  <a:latin typeface="Lucida Bright" panose="02040602050505020304" pitchFamily="18" charset="0"/>
                  <a:ea typeface="+mn-ea"/>
                  <a:cs typeface="+mn-cs"/>
                </a:rPr>
                <a:t>Step</a:t>
              </a:r>
              <a:r>
                <a:rPr lang="en-US" sz="2000" b="1" baseline="0">
                  <a:solidFill>
                    <a:srgbClr val="C00000"/>
                  </a:solidFill>
                  <a:latin typeface="Lucida Bright" panose="02040602050505020304" pitchFamily="18" charset="0"/>
                  <a:ea typeface="+mn-ea"/>
                  <a:cs typeface="+mn-cs"/>
                </a:rPr>
                <a:t> 5. Determine the Standard Error and the Sampling Distribution</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Suppose past studies have indicated that the population standard deviation is </a:t>
              </a:r>
            </a:p>
            <a:p>
              <a:r>
                <a:rPr lang="en-US" sz="1800" baseline="0">
                  <a:solidFill>
                    <a:schemeClr val="dk1"/>
                  </a:solidFill>
                  <a:latin typeface="Lucida Bright" panose="02040602050505020304" pitchFamily="18" charset="0"/>
                  <a:ea typeface="+mn-ea"/>
                  <a:cs typeface="+mn-cs"/>
                </a:rPr>
                <a:t>σ =$500</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Then the standard error of the sampling distribution is:</a:t>
              </a:r>
            </a:p>
            <a:p>
              <a:endParaRPr lang="en-US" sz="1800" baseline="0">
                <a:solidFill>
                  <a:schemeClr val="dk1"/>
                </a:solidFill>
                <a:latin typeface="Lucida Bright" panose="02040602050505020304" pitchFamily="18" charset="0"/>
                <a:ea typeface="+mn-ea"/>
                <a:cs typeface="+mn-cs"/>
              </a:endParaRPr>
            </a:p>
            <a:p>
              <a:r>
                <a:rPr lang="en-US" sz="4000" baseline="0">
                  <a:solidFill>
                    <a:schemeClr val="dk1"/>
                  </a:solidFill>
                  <a:latin typeface="Lucida Bright" panose="02040602050505020304" pitchFamily="18" charset="0"/>
                  <a:ea typeface="+mn-ea"/>
                  <a:cs typeface="+mn-cs"/>
                </a:rPr>
                <a:t>σ</a:t>
              </a:r>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𝑥</m:t>
                      </m:r>
                    </m:e>
                  </m:acc>
                </m:oMath>
              </a14:m>
              <a:r>
                <a:rPr lang="en-US" sz="2000" baseline="0">
                  <a:solidFill>
                    <a:schemeClr val="dk1"/>
                  </a:solidFill>
                  <a:latin typeface="Lucida Bright" panose="02040602050505020304" pitchFamily="18" charset="0"/>
                  <a:ea typeface="+mn-ea"/>
                  <a:cs typeface="+mn-cs"/>
                </a:rPr>
                <a:t>  = </a:t>
              </a:r>
              <a14:m>
                <m:oMath xmlns:m="http://schemas.openxmlformats.org/officeDocument/2006/math">
                  <m:r>
                    <m:rPr>
                      <m:sty m:val="p"/>
                    </m:rPr>
                    <a:rPr lang="el-GR" sz="2000" i="1" baseline="0">
                      <a:solidFill>
                        <a:schemeClr val="dk1"/>
                      </a:solidFill>
                      <a:latin typeface="Cambria Math" panose="02040503050406030204" pitchFamily="18" charset="0"/>
                      <a:ea typeface="+mn-ea"/>
                      <a:cs typeface="+mn-cs"/>
                    </a:rPr>
                    <m:t>σ</m:t>
                  </m:r>
                  <m:r>
                    <a:rPr lang="en-US" sz="2000" b="0" i="1" baseline="0">
                      <a:solidFill>
                        <a:schemeClr val="dk1"/>
                      </a:solidFill>
                      <a:latin typeface="Cambria Math" panose="02040503050406030204" pitchFamily="18" charset="0"/>
                      <a:ea typeface="+mn-ea"/>
                      <a:cs typeface="+mn-cs"/>
                    </a:rPr>
                    <m:t>/</m:t>
                  </m:r>
                  <m:rad>
                    <m:radPr>
                      <m:degHide m:val="on"/>
                      <m:ctrlPr>
                        <a:rPr lang="en-US" sz="2000" i="1" baseline="0">
                          <a:solidFill>
                            <a:schemeClr val="dk1"/>
                          </a:solidFill>
                          <a:latin typeface="Cambria Math" panose="02040503050406030204" pitchFamily="18" charset="0"/>
                          <a:ea typeface="+mn-ea"/>
                          <a:cs typeface="+mn-cs"/>
                        </a:rPr>
                      </m:ctrlPr>
                    </m:radPr>
                    <m:deg/>
                    <m:e>
                      <m:r>
                        <a:rPr lang="en-US" sz="2000" b="0" i="1" baseline="0">
                          <a:solidFill>
                            <a:schemeClr val="dk1"/>
                          </a:solidFill>
                          <a:latin typeface="Cambria Math" panose="02040503050406030204" pitchFamily="18" charset="0"/>
                          <a:ea typeface="+mn-ea"/>
                          <a:cs typeface="+mn-cs"/>
                        </a:rPr>
                        <m:t>𝑛</m:t>
                      </m:r>
                    </m:e>
                  </m:rad>
                </m:oMath>
              </a14:m>
              <a:r>
                <a:rPr lang="en-US" sz="2000" baseline="0">
                  <a:solidFill>
                    <a:schemeClr val="dk1"/>
                  </a:solidFill>
                  <a:latin typeface="Lucida Bright" panose="02040602050505020304" pitchFamily="18" charset="0"/>
                  <a:ea typeface="+mn-ea"/>
                  <a:cs typeface="+mn-cs"/>
                </a:rPr>
                <a:t>  = $500/</a:t>
              </a:r>
              <a14:m>
                <m:oMath xmlns:m="http://schemas.openxmlformats.org/officeDocument/2006/math">
                  <m:rad>
                    <m:radPr>
                      <m:degHide m:val="on"/>
                      <m:ctrlPr>
                        <a:rPr lang="en-US" sz="2400" i="1" baseline="0">
                          <a:solidFill>
                            <a:schemeClr val="dk1"/>
                          </a:solidFill>
                          <a:effectLst/>
                          <a:latin typeface="Cambria Math" panose="02040503050406030204" pitchFamily="18" charset="0"/>
                          <a:ea typeface="+mn-ea"/>
                          <a:cs typeface="+mn-cs"/>
                        </a:rPr>
                      </m:ctrlPr>
                    </m:radPr>
                    <m:deg/>
                    <m:e>
                      <m:r>
                        <a:rPr lang="en-US" sz="2400" b="0" i="1" baseline="0">
                          <a:solidFill>
                            <a:schemeClr val="dk1"/>
                          </a:solidFill>
                          <a:effectLst/>
                          <a:latin typeface="Cambria Math" panose="02040503050406030204" pitchFamily="18" charset="0"/>
                          <a:ea typeface="+mn-ea"/>
                          <a:cs typeface="+mn-cs"/>
                        </a:rPr>
                        <m:t>200</m:t>
                      </m:r>
                    </m:e>
                  </m:rad>
                </m:oMath>
              </a14:m>
              <a:r>
                <a:rPr lang="en-US" sz="2400" baseline="0">
                  <a:solidFill>
                    <a:schemeClr val="dk1"/>
                  </a:solidFill>
                  <a:effectLst/>
                  <a:latin typeface="+mn-lt"/>
                  <a:ea typeface="+mn-ea"/>
                  <a:cs typeface="+mn-cs"/>
                </a:rPr>
                <a:t>  =$35.36</a:t>
              </a:r>
            </a:p>
            <a:p>
              <a:endParaRPr lang="en-US" sz="2400" baseline="0">
                <a:solidFill>
                  <a:schemeClr val="dk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6. Determine the critical value, z:</a:t>
              </a:r>
              <a:r>
                <a:rPr lang="en-US" sz="1100" b="0" i="0" u="none" strike="noStrike">
                  <a:solidFill>
                    <a:schemeClr val="dk1"/>
                  </a:solidFill>
                  <a:effectLst/>
                  <a:latin typeface="+mn-lt"/>
                  <a:ea typeface="+mn-ea"/>
                  <a:cs typeface="+mn-cs"/>
                </a:rPr>
                <a:t> </a:t>
              </a:r>
              <a:r>
                <a:rPr lang="en-US" sz="2000"/>
                <a:t> </a:t>
              </a:r>
            </a:p>
            <a:p>
              <a:endParaRPr lang="en-US" sz="2000" b="1" baseline="0">
                <a:solidFill>
                  <a:srgbClr val="C00000"/>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sample size is large (n=200).</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administration wants 90% confidence, hence </a:t>
              </a:r>
              <a:r>
                <a:rPr lang="el-GR" sz="2000" baseline="0">
                  <a:solidFill>
                    <a:schemeClr val="dk1"/>
                  </a:solidFill>
                  <a:latin typeface="Times New Roman" panose="02020603050405020304" pitchFamily="18" charset="0"/>
                  <a:ea typeface="+mn-ea"/>
                  <a:cs typeface="Times New Roman" panose="02020603050405020304" pitchFamily="18" charset="0"/>
                </a:rPr>
                <a:t>α</a:t>
              </a:r>
              <a:r>
                <a:rPr lang="en-US" sz="2000" baseline="0">
                  <a:solidFill>
                    <a:schemeClr val="dk1"/>
                  </a:solidFill>
                  <a:latin typeface="Times New Roman" panose="02020603050405020304" pitchFamily="18" charset="0"/>
                  <a:ea typeface="+mn-ea"/>
                  <a:cs typeface="Times New Roman" panose="02020603050405020304" pitchFamily="18" charset="0"/>
                </a:rPr>
                <a:t> =0.1 and </a:t>
              </a:r>
              <a:r>
                <a:rPr lang="el-GR" sz="2000" baseline="0">
                  <a:solidFill>
                    <a:schemeClr val="dk1"/>
                  </a:solidFill>
                  <a:latin typeface="Times New Roman" panose="02020603050405020304" pitchFamily="18" charset="0"/>
                  <a:ea typeface="+mn-ea"/>
                  <a:cs typeface="Times New Roman" panose="02020603050405020304" pitchFamily="18" charset="0"/>
                </a:rPr>
                <a:t>α</a:t>
              </a:r>
              <a:r>
                <a:rPr lang="en-US" sz="2000" baseline="0">
                  <a:solidFill>
                    <a:schemeClr val="dk1"/>
                  </a:solidFill>
                  <a:latin typeface="Times New Roman" panose="02020603050405020304" pitchFamily="18" charset="0"/>
                  <a:ea typeface="+mn-ea"/>
                  <a:cs typeface="Times New Roman" panose="02020603050405020304" pitchFamily="18" charset="0"/>
                </a:rPr>
                <a:t>/2 = 0.05</a:t>
              </a:r>
              <a:endParaRPr lang="en-US" sz="2000" baseline="0">
                <a:solidFill>
                  <a:schemeClr val="dk1"/>
                </a:solidFill>
                <a:latin typeface="Lucida Bright" panose="02040602050505020304" pitchFamily="18" charset="0"/>
                <a:ea typeface="+mn-ea"/>
                <a:cs typeface="+mn-cs"/>
              </a:endParaRP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Hence: </a:t>
              </a:r>
              <a:r>
                <a:rPr lang="el-GR" sz="2400" baseline="0">
                  <a:solidFill>
                    <a:schemeClr val="dk1"/>
                  </a:solidFill>
                  <a:latin typeface="Calibri" panose="020F0502020204030204" pitchFamily="34" charset="0"/>
                  <a:ea typeface="+mn-ea"/>
                  <a:cs typeface="Calibri" panose="020F0502020204030204" pitchFamily="34" charset="0"/>
                </a:rPr>
                <a:t>σ</a:t>
              </a:r>
              <a:r>
                <a:rPr lang="en-US" sz="2400" baseline="0">
                  <a:solidFill>
                    <a:schemeClr val="dk1"/>
                  </a:solidFill>
                  <a:latin typeface="Calibri" panose="020F0502020204030204" pitchFamily="34" charset="0"/>
                  <a:ea typeface="+mn-ea"/>
                  <a:cs typeface="Calibri" panose="020F0502020204030204" pitchFamily="34" charset="0"/>
                </a:rPr>
                <a:t>/2 = (100 - .90)/2 =.10/2 = .05</a:t>
              </a:r>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Hence, the critical z value = 1.6448</a:t>
              </a:r>
            </a:p>
            <a:p>
              <a:endParaRPr lang="en-US" sz="2000" baseline="0">
                <a:solidFill>
                  <a:schemeClr val="dk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7. Compute the confidence interval estimate for the population mean:</a:t>
              </a:r>
            </a:p>
            <a:p>
              <a:endParaRPr lang="en-US" sz="2000" baseline="0">
                <a:solidFill>
                  <a:schemeClr val="dk1"/>
                </a:solidFill>
                <a:latin typeface="Lucida Bright" panose="02040602050505020304" pitchFamily="18" charset="0"/>
                <a:ea typeface="+mn-ea"/>
                <a:cs typeface="+mn-cs"/>
              </a:endParaRPr>
            </a:p>
            <a:p>
              <a14:m>
                <m:oMath xmlns:m="http://schemas.openxmlformats.org/officeDocument/2006/math">
                  <m:acc>
                    <m:accPr>
                      <m:chr m:val="̅"/>
                      <m:ctrlPr>
                        <a:rPr lang="en-US" sz="2400" i="1" baseline="0">
                          <a:solidFill>
                            <a:schemeClr val="dk1"/>
                          </a:solidFill>
                          <a:latin typeface="Cambria Math" panose="02040503050406030204" pitchFamily="18" charset="0"/>
                          <a:ea typeface="+mn-ea"/>
                          <a:cs typeface="+mn-cs"/>
                        </a:rPr>
                      </m:ctrlPr>
                    </m:accPr>
                    <m:e>
                      <m:r>
                        <a:rPr lang="en-US" sz="2400" b="0" i="1" baseline="0">
                          <a:solidFill>
                            <a:schemeClr val="dk1"/>
                          </a:solidFill>
                          <a:latin typeface="Cambria Math" panose="02040503050406030204" pitchFamily="18" charset="0"/>
                          <a:ea typeface="+mn-ea"/>
                          <a:cs typeface="+mn-cs"/>
                        </a:rPr>
                        <m:t>𝑥</m:t>
                      </m:r>
                      <m:r>
                        <a:rPr lang="en-US" sz="2400" b="0" i="1" baseline="0">
                          <a:solidFill>
                            <a:schemeClr val="dk1"/>
                          </a:solidFill>
                          <a:latin typeface="Cambria Math" panose="02040503050406030204" pitchFamily="18" charset="0"/>
                          <a:ea typeface="+mn-ea"/>
                          <a:cs typeface="+mn-cs"/>
                        </a:rPr>
                        <m:t>  </m:t>
                      </m:r>
                    </m:e>
                  </m:acc>
                  <m:r>
                    <a:rPr lang="en-US" sz="2400" b="0" i="1" baseline="0">
                      <a:solidFill>
                        <a:schemeClr val="dk1"/>
                      </a:solidFill>
                      <a:latin typeface="Cambria Math" panose="02040503050406030204" pitchFamily="18" charset="0"/>
                      <a:ea typeface="+mn-ea"/>
                      <a:cs typeface="+mn-cs"/>
                    </a:rPr>
                    <m:t> </m:t>
                  </m:r>
                </m:oMath>
              </a14:m>
              <a:r>
                <a:rPr lang="en-US" sz="2000" baseline="0">
                  <a:solidFill>
                    <a:schemeClr val="dk1"/>
                  </a:solidFill>
                  <a:latin typeface="Lucida Bright" panose="02040602050505020304" pitchFamily="18" charset="0"/>
                  <a:ea typeface="+mn-ea"/>
                  <a:cs typeface="+mn-cs"/>
                </a:rPr>
                <a:t>+/- Z</a:t>
              </a:r>
              <a:r>
                <a:rPr lang="en-US" sz="1400" baseline="0">
                  <a:solidFill>
                    <a:schemeClr val="dk1"/>
                  </a:solidFill>
                  <a:latin typeface="Lucida Bright" panose="02040602050505020304" pitchFamily="18" charset="0"/>
                  <a:ea typeface="+mn-ea"/>
                  <a:cs typeface="+mn-cs"/>
                </a:rPr>
                <a:t>0.05</a:t>
              </a:r>
              <a:r>
                <a:rPr lang="en-US" sz="2000" baseline="0">
                  <a:solidFill>
                    <a:schemeClr val="dk1"/>
                  </a:solidFill>
                  <a:latin typeface="Lucida Bright" panose="02040602050505020304" pitchFamily="18" charset="0"/>
                  <a:ea typeface="+mn-ea"/>
                  <a:cs typeface="+mn-cs"/>
                </a:rPr>
                <a:t>*</a:t>
              </a:r>
              <a14:m>
                <m:oMath xmlns:m="http://schemas.openxmlformats.org/officeDocument/2006/math">
                  <m:r>
                    <m:rPr>
                      <m:sty m:val="p"/>
                    </m:rPr>
                    <a:rPr lang="el-GR" sz="3200" i="1" baseline="0">
                      <a:solidFill>
                        <a:schemeClr val="dk1"/>
                      </a:solidFill>
                      <a:latin typeface="Cambria Math" panose="02040503050406030204" pitchFamily="18" charset="0"/>
                      <a:ea typeface="+mn-ea"/>
                      <a:cs typeface="+mn-cs"/>
                    </a:rPr>
                    <m:t>σ</m:t>
                  </m:r>
                  <m:r>
                    <a:rPr lang="en-US" sz="3200" b="0" i="1" baseline="0">
                      <a:solidFill>
                        <a:schemeClr val="dk1"/>
                      </a:solidFill>
                      <a:latin typeface="Cambria Math" panose="02040503050406030204" pitchFamily="18" charset="0"/>
                      <a:ea typeface="+mn-ea"/>
                      <a:cs typeface="+mn-cs"/>
                    </a:rPr>
                    <m:t>/</m:t>
                  </m:r>
                  <m:rad>
                    <m:radPr>
                      <m:degHide m:val="on"/>
                      <m:ctrlPr>
                        <a:rPr lang="en-US" sz="3200" i="1" baseline="0">
                          <a:solidFill>
                            <a:schemeClr val="dk1"/>
                          </a:solidFill>
                          <a:latin typeface="Cambria Math" panose="02040503050406030204" pitchFamily="18" charset="0"/>
                          <a:ea typeface="+mn-ea"/>
                          <a:cs typeface="+mn-cs"/>
                        </a:rPr>
                      </m:ctrlPr>
                    </m:radPr>
                    <m:deg/>
                    <m:e>
                      <m:r>
                        <a:rPr lang="en-US" sz="3200" b="0" i="1" baseline="0">
                          <a:solidFill>
                            <a:schemeClr val="dk1"/>
                          </a:solidFill>
                          <a:latin typeface="Cambria Math" panose="02040503050406030204" pitchFamily="18" charset="0"/>
                          <a:ea typeface="+mn-ea"/>
                          <a:cs typeface="+mn-cs"/>
                        </a:rPr>
                        <m:t>𝑛</m:t>
                      </m:r>
                    </m:e>
                  </m:rad>
                </m:oMath>
              </a14:m>
              <a:r>
                <a:rPr lang="en-US" sz="3200" baseline="0">
                  <a:solidFill>
                    <a:schemeClr val="dk1"/>
                  </a:solidFill>
                  <a:latin typeface="Lucida Bright" panose="02040602050505020304" pitchFamily="18" charset="0"/>
                  <a:ea typeface="+mn-ea"/>
                  <a:cs typeface="+mn-cs"/>
                </a:rPr>
                <a:t> </a:t>
              </a:r>
            </a:p>
            <a:p>
              <a:endParaRPr lang="en-US" sz="3200" baseline="0">
                <a:solidFill>
                  <a:schemeClr val="dk1"/>
                </a:solidFill>
                <a:latin typeface="Lucida Bright" panose="02040602050505020304" pitchFamily="18" charset="0"/>
                <a:ea typeface="+mn-ea"/>
                <a:cs typeface="+mn-cs"/>
              </a:endParaRPr>
            </a:p>
            <a:p>
              <a:r>
                <a:rPr lang="en-US" sz="3200" baseline="0">
                  <a:solidFill>
                    <a:schemeClr val="dk1"/>
                  </a:solidFill>
                  <a:latin typeface="Lucida Bright" panose="02040602050505020304" pitchFamily="18" charset="0"/>
                  <a:ea typeface="+mn-ea"/>
                  <a:cs typeface="+mn-cs"/>
                </a:rPr>
                <a:t>$5,230+/-1.645 * 500/</a:t>
              </a:r>
              <a14:m>
                <m:oMath xmlns:m="http://schemas.openxmlformats.org/officeDocument/2006/math">
                  <m:rad>
                    <m:radPr>
                      <m:degHide m:val="on"/>
                      <m:ctrlPr>
                        <a:rPr lang="en-US" sz="3200" i="1" baseline="0">
                          <a:solidFill>
                            <a:schemeClr val="dk1"/>
                          </a:solidFill>
                          <a:latin typeface="Cambria Math" panose="02040503050406030204" pitchFamily="18" charset="0"/>
                          <a:ea typeface="+mn-ea"/>
                          <a:cs typeface="+mn-cs"/>
                        </a:rPr>
                      </m:ctrlPr>
                    </m:radPr>
                    <m:deg/>
                    <m:e>
                      <m:r>
                        <a:rPr lang="en-US" sz="3200" b="0" i="1" baseline="0">
                          <a:solidFill>
                            <a:schemeClr val="dk1"/>
                          </a:solidFill>
                          <a:latin typeface="Cambria Math" panose="02040503050406030204" pitchFamily="18" charset="0"/>
                          <a:ea typeface="+mn-ea"/>
                          <a:cs typeface="+mn-cs"/>
                        </a:rPr>
                        <m:t>200 </m:t>
                      </m:r>
                    </m:e>
                  </m:rad>
                </m:oMath>
              </a14:m>
              <a:r>
                <a:rPr lang="en-US" sz="3200" baseline="0">
                  <a:solidFill>
                    <a:schemeClr val="dk1"/>
                  </a:solidFill>
                  <a:latin typeface="Lucida Bright" panose="02040602050505020304" pitchFamily="18"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$5,230+/-1.645 * 500/</a:t>
              </a:r>
              <a14:m>
                <m:oMath xmlns:m="http://schemas.openxmlformats.org/officeDocument/2006/math">
                  <m:rad>
                    <m:radPr>
                      <m:degHide m:val="on"/>
                      <m:ctrlPr>
                        <a:rPr lang="en-US" sz="1100" i="1" baseline="0">
                          <a:solidFill>
                            <a:schemeClr val="dk1"/>
                          </a:solidFill>
                          <a:effectLst/>
                          <a:latin typeface="Cambria Math" panose="02040503050406030204" pitchFamily="18" charset="0"/>
                          <a:ea typeface="+mn-ea"/>
                          <a:cs typeface="+mn-cs"/>
                        </a:rPr>
                      </m:ctrlPr>
                    </m:radPr>
                    <m:deg/>
                    <m:e>
                      <m:r>
                        <a:rPr lang="en-US" sz="1100" b="0" i="1" baseline="0">
                          <a:solidFill>
                            <a:schemeClr val="dk1"/>
                          </a:solidFill>
                          <a:effectLst/>
                          <a:latin typeface="Cambria Math" panose="02040503050406030204" pitchFamily="18" charset="0"/>
                          <a:ea typeface="+mn-ea"/>
                          <a:cs typeface="+mn-cs"/>
                        </a:rPr>
                        <m:t>200 </m:t>
                      </m:r>
                    </m:e>
                  </m:rad>
                </m:oMath>
              </a14:m>
              <a:r>
                <a:rPr lang="en-US" sz="1100" baseline="0">
                  <a:solidFill>
                    <a:schemeClr val="dk1"/>
                  </a:solidFill>
                  <a:effectLst/>
                  <a:latin typeface="+mn-lt"/>
                  <a:ea typeface="+mn-ea"/>
                  <a:cs typeface="+mn-cs"/>
                </a:rPr>
                <a:t> =</a:t>
              </a:r>
              <a:endParaRPr lang="en-US" sz="3200">
                <a:effectLst/>
              </a:endParaRPr>
            </a:p>
            <a:p>
              <a:endParaRPr lang="en-US" sz="3200" baseline="0">
                <a:solidFill>
                  <a:schemeClr val="dk1"/>
                </a:solidFill>
                <a:latin typeface="Lucida Bright" panose="02040602050505020304" pitchFamily="18" charset="0"/>
                <a:ea typeface="+mn-ea"/>
                <a:cs typeface="+mn-cs"/>
              </a:endParaRPr>
            </a:p>
            <a:p>
              <a:endParaRPr lang="en-US" sz="3200" baseline="0">
                <a:solidFill>
                  <a:schemeClr val="dk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884464" y="2354036"/>
              <a:ext cx="9892395" cy="18573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rgbClr val="C00000"/>
                  </a:solidFill>
                  <a:latin typeface="Lucida Bright" panose="02040602050505020304" pitchFamily="18" charset="0"/>
                  <a:ea typeface="+mn-ea"/>
                  <a:cs typeface="+mn-cs"/>
                </a:rPr>
                <a:t>Confidence</a:t>
              </a:r>
              <a:r>
                <a:rPr lang="en-US" sz="2000" b="1" baseline="0">
                  <a:solidFill>
                    <a:srgbClr val="C00000"/>
                  </a:solidFill>
                  <a:latin typeface="Lucida Bright" panose="02040602050505020304" pitchFamily="18" charset="0"/>
                  <a:ea typeface="+mn-ea"/>
                  <a:cs typeface="+mn-cs"/>
                </a:rPr>
                <a:t> Interval Estimate for </a:t>
              </a:r>
              <a:r>
                <a:rPr lang="el-GR" sz="2000" b="1" baseline="0">
                  <a:solidFill>
                    <a:srgbClr val="C00000"/>
                  </a:solidFill>
                  <a:latin typeface="Times New Roman" panose="02020603050405020304" pitchFamily="18" charset="0"/>
                  <a:ea typeface="+mn-ea"/>
                  <a:cs typeface="Times New Roman" panose="02020603050405020304" pitchFamily="18" charset="0"/>
                </a:rPr>
                <a:t>μ</a:t>
              </a:r>
              <a:r>
                <a:rPr lang="en-US" sz="2000" b="1" baseline="0">
                  <a:solidFill>
                    <a:srgbClr val="C00000"/>
                  </a:solidFill>
                  <a:latin typeface="Lucida Bright" panose="02040602050505020304" pitchFamily="18" charset="0"/>
                  <a:ea typeface="+mn-ea"/>
                  <a:cs typeface="+mn-cs"/>
                </a:rPr>
                <a:t>, </a:t>
              </a:r>
              <a:r>
                <a:rPr lang="el-GR" sz="2000" b="1" baseline="0">
                  <a:solidFill>
                    <a:srgbClr val="C00000"/>
                  </a:solidFill>
                  <a:latin typeface="Calibri" panose="020F0502020204030204" pitchFamily="34" charset="0"/>
                  <a:ea typeface="+mn-ea"/>
                  <a:cs typeface="Calibri" panose="020F0502020204030204" pitchFamily="34" charset="0"/>
                </a:rPr>
                <a:t>σ</a:t>
              </a:r>
              <a:r>
                <a:rPr lang="en-US" sz="2000" b="1" baseline="0">
                  <a:solidFill>
                    <a:srgbClr val="C00000"/>
                  </a:solidFill>
                  <a:latin typeface="Lucida Bright" panose="02040602050505020304" pitchFamily="18" charset="0"/>
                  <a:ea typeface="+mn-ea"/>
                  <a:cs typeface="Calibri" panose="020F0502020204030204" pitchFamily="34" charset="0"/>
                </a:rPr>
                <a:t> unknown: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Administationn at St. Regis Hospital wish to know the mean dollars spent on medical expenses for the patients who were admitted to the hospital during the previous year. </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To do this, they use the following steps:</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baseline="0">
                  <a:solidFill>
                    <a:srgbClr val="C00000"/>
                  </a:solidFill>
                  <a:latin typeface="Lucida Bright" panose="02040602050505020304" pitchFamily="18" charset="0"/>
                  <a:ea typeface="+mn-ea"/>
                  <a:cs typeface="Calibri" panose="020F0502020204030204" pitchFamily="34" charset="0"/>
                </a:rPr>
                <a:t>Step 1: Define the population of interest</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This is the population of all patients who were admitted to the hospital during the previous year.</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baseline="0">
                  <a:solidFill>
                    <a:srgbClr val="C00000"/>
                  </a:solidFill>
                  <a:latin typeface="Lucida Bright" panose="02040602050505020304" pitchFamily="18" charset="0"/>
                  <a:ea typeface="+mn-ea"/>
                  <a:cs typeface="Calibri" panose="020F0502020204030204" pitchFamily="34" charset="0"/>
                </a:rPr>
                <a:t>Step 2: Select a simple random sample of size 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 simple random sample of 200 patients willm be selected.</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baseline="0">
                  <a:solidFill>
                    <a:srgbClr val="C00000"/>
                  </a:solidFill>
                  <a:latin typeface="Lucida Bright" panose="02040602050505020304" pitchFamily="18" charset="0"/>
                  <a:ea typeface="+mn-ea"/>
                  <a:cs typeface="Calibri" panose="020F0502020204030204" pitchFamily="34" charset="0"/>
                </a:rPr>
                <a:t>Step 3. Specify the confidence level:</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The administration wants to develop a 90% confidence interval estimate. Thus, 90% of all possible intervals will contain the population mean.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baseline="0">
                  <a:solidFill>
                    <a:srgbClr val="C00000"/>
                  </a:solidFill>
                  <a:latin typeface="Lucida Bright" panose="02040602050505020304" pitchFamily="18" charset="0"/>
                  <a:ea typeface="+mn-ea"/>
                  <a:cs typeface="Calibri" panose="020F0502020204030204" pitchFamily="34" charset="0"/>
                </a:rPr>
                <a:t>Step 4. Compute the sample mean: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After the sample has been selected and the dollars spent on medical care last year have been recorded for each of the 200 people sampled, the sample mean is computed using:</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400" b="0" i="0" baseline="0">
                  <a:solidFill>
                    <a:schemeClr val="dk1"/>
                  </a:solidFill>
                  <a:latin typeface="Cambria Math" panose="02040503050406030204" pitchFamily="18" charset="0"/>
                  <a:ea typeface="+mn-ea"/>
                  <a:cs typeface="Calibri" panose="020F0502020204030204" pitchFamily="34" charset="0"/>
                </a:rPr>
                <a:t>𝑋 ̅  </a:t>
              </a:r>
              <a:r>
                <a:rPr lang="en-US" sz="2400" baseline="0">
                  <a:solidFill>
                    <a:schemeClr val="dk1"/>
                  </a:solidFill>
                  <a:latin typeface="Lucida Bright" panose="02040602050505020304" pitchFamily="18" charset="0"/>
                  <a:ea typeface="+mn-ea"/>
                  <a:cs typeface="Calibri" panose="020F0502020204030204" pitchFamily="34" charset="0"/>
                </a:rPr>
                <a:t>= </a:t>
              </a:r>
              <a:r>
                <a:rPr lang="el-GR" sz="2400" i="0" baseline="0">
                  <a:solidFill>
                    <a:schemeClr val="dk1"/>
                  </a:solidFill>
                  <a:latin typeface="Cambria Math" panose="02040503050406030204" pitchFamily="18" charset="0"/>
                  <a:ea typeface="+mn-ea"/>
                  <a:cs typeface="Calibri" panose="020F0502020204030204" pitchFamily="34" charset="0"/>
                </a:rPr>
                <a:t>Σ</a:t>
              </a:r>
              <a:r>
                <a:rPr lang="en-US" sz="2400" b="0" i="0" baseline="0">
                  <a:solidFill>
                    <a:schemeClr val="dk1"/>
                  </a:solidFill>
                  <a:latin typeface="Cambria Math" panose="02040503050406030204" pitchFamily="18" charset="0"/>
                  <a:ea typeface="+mn-ea"/>
                  <a:cs typeface="Calibri" panose="020F0502020204030204" pitchFamily="34" charset="0"/>
                </a:rPr>
                <a:t>𝑥/𝑛</a:t>
              </a:r>
              <a:endParaRPr lang="en-US" sz="2400" baseline="0">
                <a:solidFill>
                  <a:schemeClr val="dk1"/>
                </a:solidFill>
                <a:latin typeface="Lucida Bright" panose="02040602050505020304" pitchFamily="18" charset="0"/>
                <a:ea typeface="+mn-ea"/>
                <a:cs typeface="Calibri" panose="020F0502020204030204" pitchFamily="34" charset="0"/>
              </a:endParaRPr>
            </a:p>
            <a:p>
              <a:endParaRPr lang="en-US" sz="1800">
                <a:solidFill>
                  <a:schemeClr val="dk1"/>
                </a:solidFill>
                <a:latin typeface="Lucida Bright" panose="02040602050505020304" pitchFamily="18" charset="0"/>
                <a:ea typeface="+mn-ea"/>
                <a:cs typeface="+mn-cs"/>
              </a:endParaRPr>
            </a:p>
            <a:p>
              <a:r>
                <a:rPr lang="en-US" sz="1800">
                  <a:solidFill>
                    <a:schemeClr val="dk1"/>
                  </a:solidFill>
                  <a:latin typeface="Lucida Bright" panose="02040602050505020304" pitchFamily="18" charset="0"/>
                  <a:ea typeface="+mn-ea"/>
                  <a:cs typeface="+mn-cs"/>
                </a:rPr>
                <a:t>Assume the sample mean is $5,230.</a:t>
              </a:r>
            </a:p>
            <a:p>
              <a:endParaRPr lang="en-US" sz="1800">
                <a:solidFill>
                  <a:schemeClr val="dk1"/>
                </a:solidFill>
                <a:latin typeface="Lucida Bright" panose="02040602050505020304" pitchFamily="18" charset="0"/>
                <a:ea typeface="+mn-ea"/>
                <a:cs typeface="+mn-cs"/>
              </a:endParaRPr>
            </a:p>
            <a:p>
              <a:r>
                <a:rPr lang="en-US" sz="2000" b="1">
                  <a:solidFill>
                    <a:srgbClr val="C00000"/>
                  </a:solidFill>
                  <a:latin typeface="Lucida Bright" panose="02040602050505020304" pitchFamily="18" charset="0"/>
                  <a:ea typeface="+mn-ea"/>
                  <a:cs typeface="+mn-cs"/>
                </a:rPr>
                <a:t>Step</a:t>
              </a:r>
              <a:r>
                <a:rPr lang="en-US" sz="2000" b="1" baseline="0">
                  <a:solidFill>
                    <a:srgbClr val="C00000"/>
                  </a:solidFill>
                  <a:latin typeface="Lucida Bright" panose="02040602050505020304" pitchFamily="18" charset="0"/>
                  <a:ea typeface="+mn-ea"/>
                  <a:cs typeface="+mn-cs"/>
                </a:rPr>
                <a:t> 5. Determine the Standard Error and the Sampling Distribution</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Suppose past studies have indicated that the population standard deviation is </a:t>
              </a:r>
            </a:p>
            <a:p>
              <a:r>
                <a:rPr lang="en-US" sz="1800" baseline="0">
                  <a:solidFill>
                    <a:schemeClr val="dk1"/>
                  </a:solidFill>
                  <a:latin typeface="Lucida Bright" panose="02040602050505020304" pitchFamily="18" charset="0"/>
                  <a:ea typeface="+mn-ea"/>
                  <a:cs typeface="+mn-cs"/>
                </a:rPr>
                <a:t>σ =$500</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Then the standard error of the sampling distribution is:</a:t>
              </a:r>
            </a:p>
            <a:p>
              <a:endParaRPr lang="en-US" sz="1800" baseline="0">
                <a:solidFill>
                  <a:schemeClr val="dk1"/>
                </a:solidFill>
                <a:latin typeface="Lucida Bright" panose="02040602050505020304" pitchFamily="18" charset="0"/>
                <a:ea typeface="+mn-ea"/>
                <a:cs typeface="+mn-cs"/>
              </a:endParaRPr>
            </a:p>
            <a:p>
              <a:r>
                <a:rPr lang="en-US" sz="4000" baseline="0">
                  <a:solidFill>
                    <a:schemeClr val="dk1"/>
                  </a:solidFill>
                  <a:latin typeface="Lucida Bright" panose="02040602050505020304" pitchFamily="18" charset="0"/>
                  <a:ea typeface="+mn-ea"/>
                  <a:cs typeface="+mn-cs"/>
                </a:rPr>
                <a:t>σ</a:t>
              </a:r>
              <a:r>
                <a:rPr lang="en-US" sz="2000" b="0" i="0" baseline="0">
                  <a:solidFill>
                    <a:schemeClr val="dk1"/>
                  </a:solidFill>
                  <a:latin typeface="Cambria Math" panose="02040503050406030204" pitchFamily="18" charset="0"/>
                  <a:ea typeface="+mn-ea"/>
                  <a:cs typeface="+mn-cs"/>
                </a:rPr>
                <a:t>𝑥 ̅</a:t>
              </a:r>
              <a:r>
                <a:rPr lang="en-US" sz="2000" baseline="0">
                  <a:solidFill>
                    <a:schemeClr val="dk1"/>
                  </a:solidFill>
                  <a:latin typeface="Lucida Bright" panose="02040602050505020304" pitchFamily="18" charset="0"/>
                  <a:ea typeface="+mn-ea"/>
                  <a:cs typeface="+mn-cs"/>
                </a:rPr>
                <a:t>  = </a:t>
              </a:r>
              <a:r>
                <a:rPr lang="el-GR" sz="2000" i="0" baseline="0">
                  <a:solidFill>
                    <a:schemeClr val="dk1"/>
                  </a:solidFill>
                  <a:latin typeface="Cambria Math" panose="02040503050406030204" pitchFamily="18" charset="0"/>
                  <a:ea typeface="+mn-ea"/>
                  <a:cs typeface="+mn-cs"/>
                </a:rPr>
                <a:t>σ</a:t>
              </a:r>
              <a:r>
                <a:rPr lang="en-US" sz="2000" b="0" i="0" baseline="0">
                  <a:solidFill>
                    <a:schemeClr val="dk1"/>
                  </a:solidFill>
                  <a:latin typeface="Cambria Math" panose="02040503050406030204" pitchFamily="18" charset="0"/>
                  <a:ea typeface="+mn-ea"/>
                  <a:cs typeface="+mn-cs"/>
                </a:rPr>
                <a:t>/</a:t>
              </a:r>
              <a:r>
                <a:rPr lang="en-US" sz="2000" i="0" baseline="0">
                  <a:solidFill>
                    <a:schemeClr val="dk1"/>
                  </a:solidFill>
                  <a:latin typeface="Cambria Math" panose="02040503050406030204" pitchFamily="18" charset="0"/>
                  <a:ea typeface="+mn-ea"/>
                  <a:cs typeface="+mn-cs"/>
                </a:rPr>
                <a:t>√</a:t>
              </a:r>
              <a:r>
                <a:rPr lang="en-US" sz="2000" b="0" i="0" baseline="0">
                  <a:solidFill>
                    <a:schemeClr val="dk1"/>
                  </a:solidFill>
                  <a:latin typeface="Cambria Math" panose="02040503050406030204" pitchFamily="18" charset="0"/>
                  <a:ea typeface="+mn-ea"/>
                  <a:cs typeface="+mn-cs"/>
                </a:rPr>
                <a:t>𝑛</a:t>
              </a:r>
              <a:r>
                <a:rPr lang="en-US" sz="2000" baseline="0">
                  <a:solidFill>
                    <a:schemeClr val="dk1"/>
                  </a:solidFill>
                  <a:latin typeface="Lucida Bright" panose="02040602050505020304" pitchFamily="18" charset="0"/>
                  <a:ea typeface="+mn-ea"/>
                  <a:cs typeface="+mn-cs"/>
                </a:rPr>
                <a:t>  = $500/</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200</a:t>
              </a:r>
              <a:r>
                <a:rPr lang="en-US" sz="2400" baseline="0">
                  <a:solidFill>
                    <a:schemeClr val="dk1"/>
                  </a:solidFill>
                  <a:effectLst/>
                  <a:latin typeface="+mn-lt"/>
                  <a:ea typeface="+mn-ea"/>
                  <a:cs typeface="+mn-cs"/>
                </a:rPr>
                <a:t>  =$35.36</a:t>
              </a:r>
            </a:p>
            <a:p>
              <a:endParaRPr lang="en-US" sz="2400" baseline="0">
                <a:solidFill>
                  <a:schemeClr val="dk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6. Determine the critical value, z:</a:t>
              </a:r>
              <a:r>
                <a:rPr lang="en-US" sz="1100" b="0" i="0" u="none" strike="noStrike">
                  <a:solidFill>
                    <a:schemeClr val="dk1"/>
                  </a:solidFill>
                  <a:effectLst/>
                  <a:latin typeface="+mn-lt"/>
                  <a:ea typeface="+mn-ea"/>
                  <a:cs typeface="+mn-cs"/>
                </a:rPr>
                <a:t> </a:t>
              </a:r>
              <a:r>
                <a:rPr lang="en-US" sz="2000"/>
                <a:t> </a:t>
              </a:r>
            </a:p>
            <a:p>
              <a:endParaRPr lang="en-US" sz="2000" b="1" baseline="0">
                <a:solidFill>
                  <a:srgbClr val="C00000"/>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sample size is large (n=200).</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administration wants 90% confidence, hence </a:t>
              </a:r>
              <a:r>
                <a:rPr lang="el-GR" sz="2000" baseline="0">
                  <a:solidFill>
                    <a:schemeClr val="dk1"/>
                  </a:solidFill>
                  <a:latin typeface="Times New Roman" panose="02020603050405020304" pitchFamily="18" charset="0"/>
                  <a:ea typeface="+mn-ea"/>
                  <a:cs typeface="Times New Roman" panose="02020603050405020304" pitchFamily="18" charset="0"/>
                </a:rPr>
                <a:t>α</a:t>
              </a:r>
              <a:r>
                <a:rPr lang="en-US" sz="2000" baseline="0">
                  <a:solidFill>
                    <a:schemeClr val="dk1"/>
                  </a:solidFill>
                  <a:latin typeface="Times New Roman" panose="02020603050405020304" pitchFamily="18" charset="0"/>
                  <a:ea typeface="+mn-ea"/>
                  <a:cs typeface="Times New Roman" panose="02020603050405020304" pitchFamily="18" charset="0"/>
                </a:rPr>
                <a:t> =0.1 and </a:t>
              </a:r>
              <a:r>
                <a:rPr lang="el-GR" sz="2000" baseline="0">
                  <a:solidFill>
                    <a:schemeClr val="dk1"/>
                  </a:solidFill>
                  <a:latin typeface="Times New Roman" panose="02020603050405020304" pitchFamily="18" charset="0"/>
                  <a:ea typeface="+mn-ea"/>
                  <a:cs typeface="Times New Roman" panose="02020603050405020304" pitchFamily="18" charset="0"/>
                </a:rPr>
                <a:t>α</a:t>
              </a:r>
              <a:r>
                <a:rPr lang="en-US" sz="2000" baseline="0">
                  <a:solidFill>
                    <a:schemeClr val="dk1"/>
                  </a:solidFill>
                  <a:latin typeface="Times New Roman" panose="02020603050405020304" pitchFamily="18" charset="0"/>
                  <a:ea typeface="+mn-ea"/>
                  <a:cs typeface="Times New Roman" panose="02020603050405020304" pitchFamily="18" charset="0"/>
                </a:rPr>
                <a:t>/2 = 0.05</a:t>
              </a:r>
              <a:endParaRPr lang="en-US" sz="2000" baseline="0">
                <a:solidFill>
                  <a:schemeClr val="dk1"/>
                </a:solidFill>
                <a:latin typeface="Lucida Bright" panose="02040602050505020304" pitchFamily="18" charset="0"/>
                <a:ea typeface="+mn-ea"/>
                <a:cs typeface="+mn-cs"/>
              </a:endParaRP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Hence: </a:t>
              </a:r>
              <a:r>
                <a:rPr lang="el-GR" sz="2400" baseline="0">
                  <a:solidFill>
                    <a:schemeClr val="dk1"/>
                  </a:solidFill>
                  <a:latin typeface="Calibri" panose="020F0502020204030204" pitchFamily="34" charset="0"/>
                  <a:ea typeface="+mn-ea"/>
                  <a:cs typeface="Calibri" panose="020F0502020204030204" pitchFamily="34" charset="0"/>
                </a:rPr>
                <a:t>σ</a:t>
              </a:r>
              <a:r>
                <a:rPr lang="en-US" sz="2400" baseline="0">
                  <a:solidFill>
                    <a:schemeClr val="dk1"/>
                  </a:solidFill>
                  <a:latin typeface="Calibri" panose="020F0502020204030204" pitchFamily="34" charset="0"/>
                  <a:ea typeface="+mn-ea"/>
                  <a:cs typeface="Calibri" panose="020F0502020204030204" pitchFamily="34" charset="0"/>
                </a:rPr>
                <a:t>/2 = (100 - .90)/2 =.10/2 = .05</a:t>
              </a:r>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Hence, the critical z value = 1.6448</a:t>
              </a:r>
            </a:p>
            <a:p>
              <a:endParaRPr lang="en-US" sz="2000" baseline="0">
                <a:solidFill>
                  <a:schemeClr val="dk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7. Compute the confidence interval estimate for the population mean:</a:t>
              </a:r>
            </a:p>
            <a:p>
              <a:endParaRPr lang="en-US" sz="2000" baseline="0">
                <a:solidFill>
                  <a:schemeClr val="dk1"/>
                </a:solidFill>
                <a:latin typeface="Lucida Bright" panose="02040602050505020304" pitchFamily="18" charset="0"/>
                <a:ea typeface="+mn-ea"/>
                <a:cs typeface="+mn-cs"/>
              </a:endParaRPr>
            </a:p>
            <a:p>
              <a:r>
                <a:rPr lang="en-US" sz="2400" i="0" baseline="0">
                  <a:solidFill>
                    <a:schemeClr val="dk1"/>
                  </a:solidFill>
                  <a:latin typeface="Cambria Math" panose="02040503050406030204" pitchFamily="18" charset="0"/>
                  <a:ea typeface="+mn-ea"/>
                  <a:cs typeface="+mn-cs"/>
                </a:rPr>
                <a:t>(</a:t>
              </a:r>
              <a:r>
                <a:rPr lang="en-US" sz="2400" b="0" i="0" baseline="0">
                  <a:solidFill>
                    <a:schemeClr val="dk1"/>
                  </a:solidFill>
                  <a:latin typeface="Cambria Math" panose="02040503050406030204" pitchFamily="18" charset="0"/>
                  <a:ea typeface="+mn-ea"/>
                  <a:cs typeface="+mn-cs"/>
                </a:rPr>
                <a:t>𝑥  ) ̅  </a:t>
              </a:r>
              <a:r>
                <a:rPr lang="en-US" sz="2000" baseline="0">
                  <a:solidFill>
                    <a:schemeClr val="dk1"/>
                  </a:solidFill>
                  <a:latin typeface="Lucida Bright" panose="02040602050505020304" pitchFamily="18" charset="0"/>
                  <a:ea typeface="+mn-ea"/>
                  <a:cs typeface="+mn-cs"/>
                </a:rPr>
                <a:t>+/- Z</a:t>
              </a:r>
              <a:r>
                <a:rPr lang="en-US" sz="1400" baseline="0">
                  <a:solidFill>
                    <a:schemeClr val="dk1"/>
                  </a:solidFill>
                  <a:latin typeface="Lucida Bright" panose="02040602050505020304" pitchFamily="18" charset="0"/>
                  <a:ea typeface="+mn-ea"/>
                  <a:cs typeface="+mn-cs"/>
                </a:rPr>
                <a:t>0.05</a:t>
              </a:r>
              <a:r>
                <a:rPr lang="en-US" sz="2000" baseline="0">
                  <a:solidFill>
                    <a:schemeClr val="dk1"/>
                  </a:solidFill>
                  <a:latin typeface="Lucida Bright" panose="02040602050505020304" pitchFamily="18" charset="0"/>
                  <a:ea typeface="+mn-ea"/>
                  <a:cs typeface="+mn-cs"/>
                </a:rPr>
                <a:t>*</a:t>
              </a:r>
              <a:r>
                <a:rPr lang="el-GR" sz="3200" i="0" baseline="0">
                  <a:solidFill>
                    <a:schemeClr val="dk1"/>
                  </a:solidFill>
                  <a:latin typeface="Cambria Math" panose="02040503050406030204" pitchFamily="18" charset="0"/>
                  <a:ea typeface="+mn-ea"/>
                  <a:cs typeface="+mn-cs"/>
                </a:rPr>
                <a:t>σ</a:t>
              </a:r>
              <a:r>
                <a:rPr lang="en-US" sz="3200" b="0" i="0" baseline="0">
                  <a:solidFill>
                    <a:schemeClr val="dk1"/>
                  </a:solidFill>
                  <a:latin typeface="Cambria Math" panose="02040503050406030204" pitchFamily="18" charset="0"/>
                  <a:ea typeface="+mn-ea"/>
                  <a:cs typeface="+mn-cs"/>
                </a:rPr>
                <a:t>/</a:t>
              </a:r>
              <a:r>
                <a:rPr lang="en-US" sz="3200" i="0" baseline="0">
                  <a:solidFill>
                    <a:schemeClr val="dk1"/>
                  </a:solidFill>
                  <a:latin typeface="Cambria Math" panose="02040503050406030204" pitchFamily="18" charset="0"/>
                  <a:ea typeface="+mn-ea"/>
                  <a:cs typeface="+mn-cs"/>
                </a:rPr>
                <a:t>√</a:t>
              </a:r>
              <a:r>
                <a:rPr lang="en-US" sz="3200" b="0" i="0" baseline="0">
                  <a:solidFill>
                    <a:schemeClr val="dk1"/>
                  </a:solidFill>
                  <a:latin typeface="Cambria Math" panose="02040503050406030204" pitchFamily="18" charset="0"/>
                  <a:ea typeface="+mn-ea"/>
                  <a:cs typeface="+mn-cs"/>
                </a:rPr>
                <a:t>𝑛</a:t>
              </a:r>
              <a:r>
                <a:rPr lang="en-US" sz="3200" baseline="0">
                  <a:solidFill>
                    <a:schemeClr val="dk1"/>
                  </a:solidFill>
                  <a:latin typeface="Lucida Bright" panose="02040602050505020304" pitchFamily="18" charset="0"/>
                  <a:ea typeface="+mn-ea"/>
                  <a:cs typeface="+mn-cs"/>
                </a:rPr>
                <a:t> </a:t>
              </a:r>
            </a:p>
            <a:p>
              <a:endParaRPr lang="en-US" sz="3200" baseline="0">
                <a:solidFill>
                  <a:schemeClr val="dk1"/>
                </a:solidFill>
                <a:latin typeface="Lucida Bright" panose="02040602050505020304" pitchFamily="18" charset="0"/>
                <a:ea typeface="+mn-ea"/>
                <a:cs typeface="+mn-cs"/>
              </a:endParaRPr>
            </a:p>
            <a:p>
              <a:r>
                <a:rPr lang="en-US" sz="3200" baseline="0">
                  <a:solidFill>
                    <a:schemeClr val="dk1"/>
                  </a:solidFill>
                  <a:latin typeface="Lucida Bright" panose="02040602050505020304" pitchFamily="18" charset="0"/>
                  <a:ea typeface="+mn-ea"/>
                  <a:cs typeface="+mn-cs"/>
                </a:rPr>
                <a:t>$5,230+/-1.645 * 500/</a:t>
              </a:r>
              <a:r>
                <a:rPr lang="en-US" sz="3200" i="0" baseline="0">
                  <a:solidFill>
                    <a:schemeClr val="dk1"/>
                  </a:solidFill>
                  <a:latin typeface="Cambria Math" panose="02040503050406030204" pitchFamily="18" charset="0"/>
                  <a:ea typeface="+mn-ea"/>
                  <a:cs typeface="+mn-cs"/>
                </a:rPr>
                <a:t>√(</a:t>
              </a:r>
              <a:r>
                <a:rPr lang="en-US" sz="3200" b="0" i="0" baseline="0">
                  <a:solidFill>
                    <a:schemeClr val="dk1"/>
                  </a:solidFill>
                  <a:latin typeface="Cambria Math" panose="02040503050406030204" pitchFamily="18" charset="0"/>
                  <a:ea typeface="+mn-ea"/>
                  <a:cs typeface="+mn-cs"/>
                </a:rPr>
                <a:t>200 )</a:t>
              </a:r>
              <a:r>
                <a:rPr lang="en-US" sz="3200" baseline="0">
                  <a:solidFill>
                    <a:schemeClr val="dk1"/>
                  </a:solidFill>
                  <a:latin typeface="Lucida Bright" panose="02040602050505020304" pitchFamily="18"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$5,230+/-1.645 * 500/</a:t>
              </a:r>
              <a:r>
                <a:rPr lang="en-US" sz="1100" i="0" baseline="0">
                  <a:solidFill>
                    <a:schemeClr val="dk1"/>
                  </a:solidFill>
                  <a:effectLst/>
                  <a:latin typeface="Cambria Math" panose="02040503050406030204" pitchFamily="18" charset="0"/>
                  <a:ea typeface="+mn-ea"/>
                  <a:cs typeface="+mn-cs"/>
                </a:rPr>
                <a:t>√(</a:t>
              </a:r>
              <a:r>
                <a:rPr lang="en-US" sz="1100" b="0" i="0" baseline="0">
                  <a:solidFill>
                    <a:schemeClr val="dk1"/>
                  </a:solidFill>
                  <a:effectLst/>
                  <a:latin typeface="Cambria Math" panose="02040503050406030204" pitchFamily="18" charset="0"/>
                  <a:ea typeface="+mn-ea"/>
                  <a:cs typeface="+mn-cs"/>
                </a:rPr>
                <a:t>200 )</a:t>
              </a:r>
              <a:r>
                <a:rPr lang="en-US" sz="1100" baseline="0">
                  <a:solidFill>
                    <a:schemeClr val="dk1"/>
                  </a:solidFill>
                  <a:effectLst/>
                  <a:latin typeface="+mn-lt"/>
                  <a:ea typeface="+mn-ea"/>
                  <a:cs typeface="+mn-cs"/>
                </a:rPr>
                <a:t> =</a:t>
              </a:r>
              <a:endParaRPr lang="en-US" sz="3200">
                <a:effectLst/>
              </a:endParaRPr>
            </a:p>
            <a:p>
              <a:endParaRPr lang="en-US" sz="3200" baseline="0">
                <a:solidFill>
                  <a:schemeClr val="dk1"/>
                </a:solidFill>
                <a:latin typeface="Lucida Bright" panose="02040602050505020304" pitchFamily="18" charset="0"/>
                <a:ea typeface="+mn-ea"/>
                <a:cs typeface="+mn-cs"/>
              </a:endParaRPr>
            </a:p>
            <a:p>
              <a:endParaRPr lang="en-US" sz="32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149679</xdr:rowOff>
    </xdr:from>
    <xdr:to>
      <xdr:col>2</xdr:col>
      <xdr:colOff>204107</xdr:colOff>
      <xdr:row>7</xdr:row>
      <xdr:rowOff>81645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1200-000005000000}"/>
            </a:ext>
          </a:extLst>
        </xdr:cNvPr>
        <xdr:cNvSpPr/>
      </xdr:nvSpPr>
      <xdr:spPr>
        <a:xfrm>
          <a:off x="693964" y="530679"/>
          <a:ext cx="12926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15</xdr:col>
      <xdr:colOff>272142</xdr:colOff>
      <xdr:row>12</xdr:row>
      <xdr:rowOff>136072</xdr:rowOff>
    </xdr:from>
    <xdr:to>
      <xdr:col>15</xdr:col>
      <xdr:colOff>272142</xdr:colOff>
      <xdr:row>50</xdr:row>
      <xdr:rowOff>149680</xdr:rowOff>
    </xdr:to>
    <xdr:cxnSp macro="">
      <xdr:nvCxnSpPr>
        <xdr:cNvPr id="7" name="Straight Connector 6">
          <a:extLst>
            <a:ext uri="{FF2B5EF4-FFF2-40B4-BE49-F238E27FC236}">
              <a16:creationId xmlns:a16="http://schemas.microsoft.com/office/drawing/2014/main" id="{00000000-0008-0000-1200-000007000000}"/>
            </a:ext>
          </a:extLst>
        </xdr:cNvPr>
        <xdr:cNvCxnSpPr/>
      </xdr:nvCxnSpPr>
      <xdr:spPr>
        <a:xfrm>
          <a:off x="11960678" y="2422072"/>
          <a:ext cx="0" cy="81506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190499</xdr:colOff>
      <xdr:row>2</xdr:row>
      <xdr:rowOff>136068</xdr:rowOff>
    </xdr:from>
    <xdr:to>
      <xdr:col>15</xdr:col>
      <xdr:colOff>285749</xdr:colOff>
      <xdr:row>6</xdr:row>
      <xdr:rowOff>176891</xdr:rowOff>
    </xdr:to>
    <xdr:sp macro="" textlink="">
      <xdr:nvSpPr>
        <xdr:cNvPr id="8" name="Rounded Rectangle 7">
          <a:extLst>
            <a:ext uri="{FF2B5EF4-FFF2-40B4-BE49-F238E27FC236}">
              <a16:creationId xmlns:a16="http://schemas.microsoft.com/office/drawing/2014/main" id="{00000000-0008-0000-1200-000008000000}"/>
            </a:ext>
          </a:extLst>
        </xdr:cNvPr>
        <xdr:cNvSpPr/>
      </xdr:nvSpPr>
      <xdr:spPr>
        <a:xfrm>
          <a:off x="9429749" y="517068"/>
          <a:ext cx="3769179"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2</xdr:col>
      <xdr:colOff>816428</xdr:colOff>
      <xdr:row>2</xdr:row>
      <xdr:rowOff>149678</xdr:rowOff>
    </xdr:from>
    <xdr:to>
      <xdr:col>7</xdr:col>
      <xdr:colOff>299357</xdr:colOff>
      <xdr:row>7</xdr:row>
      <xdr:rowOff>35378</xdr:rowOff>
    </xdr:to>
    <xdr:sp macro="" textlink="">
      <xdr:nvSpPr>
        <xdr:cNvPr id="9" name="Rounded Rectangle 8">
          <a:extLst>
            <a:ext uri="{FF2B5EF4-FFF2-40B4-BE49-F238E27FC236}">
              <a16:creationId xmlns:a16="http://schemas.microsoft.com/office/drawing/2014/main" id="{00000000-0008-0000-1200-000009000000}"/>
            </a:ext>
          </a:extLst>
        </xdr:cNvPr>
        <xdr:cNvSpPr/>
      </xdr:nvSpPr>
      <xdr:spPr>
        <a:xfrm>
          <a:off x="2598964" y="530678"/>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 Check</a:t>
          </a:r>
        </a:p>
      </xdr:txBody>
    </xdr:sp>
    <xdr:clientData/>
  </xdr:twoCellAnchor>
  <xdr:twoCellAnchor>
    <xdr:from>
      <xdr:col>16</xdr:col>
      <xdr:colOff>122464</xdr:colOff>
      <xdr:row>81</xdr:row>
      <xdr:rowOff>122464</xdr:rowOff>
    </xdr:from>
    <xdr:to>
      <xdr:col>18</xdr:col>
      <xdr:colOff>585106</xdr:colOff>
      <xdr:row>87</xdr:row>
      <xdr:rowOff>13607</xdr:rowOff>
    </xdr:to>
    <xdr:sp macro="" textlink="">
      <xdr:nvSpPr>
        <xdr:cNvPr id="2" name="Callout: Line with No Border 1">
          <a:extLst>
            <a:ext uri="{FF2B5EF4-FFF2-40B4-BE49-F238E27FC236}">
              <a16:creationId xmlns:a16="http://schemas.microsoft.com/office/drawing/2014/main" id="{00000000-0008-0000-1200-000002000000}"/>
            </a:ext>
          </a:extLst>
        </xdr:cNvPr>
        <xdr:cNvSpPr/>
      </xdr:nvSpPr>
      <xdr:spPr>
        <a:xfrm>
          <a:off x="12423321" y="16451035"/>
          <a:ext cx="1687285" cy="1034143"/>
        </a:xfrm>
        <a:prstGeom prst="callout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Need to take  an absolute value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27215</xdr:colOff>
      <xdr:row>1</xdr:row>
      <xdr:rowOff>68035</xdr:rowOff>
    </xdr:from>
    <xdr:to>
      <xdr:col>24</xdr:col>
      <xdr:colOff>217715</xdr:colOff>
      <xdr:row>8</xdr:row>
      <xdr:rowOff>176893</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375072" y="258535"/>
          <a:ext cx="7538357" cy="144235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a:solidFill>
                <a:schemeClr val="accent3">
                  <a:lumMod val="50000"/>
                </a:schemeClr>
              </a:solidFill>
              <a:latin typeface="Lucida Bright" panose="02040602050505020304" pitchFamily="18" charset="0"/>
            </a:rPr>
            <a:t>Estimating</a:t>
          </a:r>
          <a:r>
            <a:rPr lang="en-US" sz="3600" b="1" baseline="0">
              <a:solidFill>
                <a:schemeClr val="accent3">
                  <a:lumMod val="50000"/>
                </a:schemeClr>
              </a:solidFill>
              <a:latin typeface="Lucida Bright" panose="02040602050505020304" pitchFamily="18" charset="0"/>
            </a:rPr>
            <a:t> Population Parameters</a:t>
          </a:r>
          <a:endParaRPr lang="en-US" sz="3600" b="1">
            <a:solidFill>
              <a:schemeClr val="accent3">
                <a:lumMod val="50000"/>
              </a:schemeClr>
            </a:solidFill>
            <a:latin typeface="Lucida Bright" panose="02040602050505020304" pitchFamily="18" charset="0"/>
          </a:endParaRPr>
        </a:p>
      </xdr:txBody>
    </xdr:sp>
    <xdr:clientData/>
  </xdr:twoCellAnchor>
  <xdr:twoCellAnchor>
    <xdr:from>
      <xdr:col>6</xdr:col>
      <xdr:colOff>176891</xdr:colOff>
      <xdr:row>2</xdr:row>
      <xdr:rowOff>13607</xdr:rowOff>
    </xdr:from>
    <xdr:to>
      <xdr:col>8</xdr:col>
      <xdr:colOff>530679</xdr:colOff>
      <xdr:row>7</xdr:row>
      <xdr:rowOff>176893</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850820" y="394607"/>
          <a:ext cx="1578430" cy="1115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15</xdr:col>
      <xdr:colOff>435428</xdr:colOff>
      <xdr:row>13</xdr:row>
      <xdr:rowOff>95250</xdr:rowOff>
    </xdr:from>
    <xdr:to>
      <xdr:col>22</xdr:col>
      <xdr:colOff>95250</xdr:colOff>
      <xdr:row>17</xdr:row>
      <xdr:rowOff>40821</xdr:rowOff>
    </xdr:to>
    <xdr:sp macro="" textlink="">
      <xdr:nvSpPr>
        <xdr:cNvPr id="19" name="Rounded Rectangle 18">
          <a:hlinkClick xmlns:r="http://schemas.openxmlformats.org/officeDocument/2006/relationships" r:id="rId2"/>
          <a:extLst>
            <a:ext uri="{FF2B5EF4-FFF2-40B4-BE49-F238E27FC236}">
              <a16:creationId xmlns:a16="http://schemas.microsoft.com/office/drawing/2014/main" id="{00000000-0008-0000-0100-000013000000}"/>
            </a:ext>
          </a:extLst>
        </xdr:cNvPr>
        <xdr:cNvSpPr/>
      </xdr:nvSpPr>
      <xdr:spPr>
        <a:xfrm>
          <a:off x="9620249" y="2571750"/>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15</xdr:col>
      <xdr:colOff>449036</xdr:colOff>
      <xdr:row>19</xdr:row>
      <xdr:rowOff>81643</xdr:rowOff>
    </xdr:from>
    <xdr:to>
      <xdr:col>22</xdr:col>
      <xdr:colOff>108858</xdr:colOff>
      <xdr:row>23</xdr:row>
      <xdr:rowOff>27214</xdr:rowOff>
    </xdr:to>
    <xdr:sp macro="" textlink="">
      <xdr:nvSpPr>
        <xdr:cNvPr id="20" name="Rounded Rectangle 19">
          <a:hlinkClick xmlns:r="http://schemas.openxmlformats.org/officeDocument/2006/relationships" r:id="rId3"/>
          <a:extLst>
            <a:ext uri="{FF2B5EF4-FFF2-40B4-BE49-F238E27FC236}">
              <a16:creationId xmlns:a16="http://schemas.microsoft.com/office/drawing/2014/main" id="{00000000-0008-0000-0100-000014000000}"/>
            </a:ext>
          </a:extLst>
        </xdr:cNvPr>
        <xdr:cNvSpPr/>
      </xdr:nvSpPr>
      <xdr:spPr>
        <a:xfrm>
          <a:off x="9633857" y="3701143"/>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15</xdr:col>
      <xdr:colOff>476253</xdr:colOff>
      <xdr:row>25</xdr:row>
      <xdr:rowOff>81642</xdr:rowOff>
    </xdr:from>
    <xdr:to>
      <xdr:col>22</xdr:col>
      <xdr:colOff>136075</xdr:colOff>
      <xdr:row>29</xdr:row>
      <xdr:rowOff>27213</xdr:rowOff>
    </xdr:to>
    <xdr:sp macro="" textlink="">
      <xdr:nvSpPr>
        <xdr:cNvPr id="22" name="Rounded Rectangle 21">
          <a:hlinkClick xmlns:r="http://schemas.openxmlformats.org/officeDocument/2006/relationships" r:id="rId4"/>
          <a:extLst>
            <a:ext uri="{FF2B5EF4-FFF2-40B4-BE49-F238E27FC236}">
              <a16:creationId xmlns:a16="http://schemas.microsoft.com/office/drawing/2014/main" id="{00000000-0008-0000-0100-000016000000}"/>
            </a:ext>
          </a:extLst>
        </xdr:cNvPr>
        <xdr:cNvSpPr/>
      </xdr:nvSpPr>
      <xdr:spPr>
        <a:xfrm>
          <a:off x="9661074" y="4844142"/>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3</a:t>
          </a:r>
        </a:p>
      </xdr:txBody>
    </xdr:sp>
    <xdr:clientData/>
  </xdr:twoCellAnchor>
  <xdr:twoCellAnchor>
    <xdr:from>
      <xdr:col>1</xdr:col>
      <xdr:colOff>410935</xdr:colOff>
      <xdr:row>13</xdr:row>
      <xdr:rowOff>57150</xdr:rowOff>
    </xdr:from>
    <xdr:to>
      <xdr:col>6</xdr:col>
      <xdr:colOff>81642</xdr:colOff>
      <xdr:row>17</xdr:row>
      <xdr:rowOff>2721</xdr:rowOff>
    </xdr:to>
    <xdr:sp macro="" textlink="">
      <xdr:nvSpPr>
        <xdr:cNvPr id="11" name="Rounded Rectangle 16">
          <a:hlinkClick xmlns:r="http://schemas.openxmlformats.org/officeDocument/2006/relationships" r:id="rId5"/>
          <a:extLst>
            <a:ext uri="{FF2B5EF4-FFF2-40B4-BE49-F238E27FC236}">
              <a16:creationId xmlns:a16="http://schemas.microsoft.com/office/drawing/2014/main" id="{00000000-0008-0000-0100-00000B000000}"/>
            </a:ext>
          </a:extLst>
        </xdr:cNvPr>
        <xdr:cNvSpPr/>
      </xdr:nvSpPr>
      <xdr:spPr>
        <a:xfrm>
          <a:off x="1023256" y="1962150"/>
          <a:ext cx="2732315"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b="1">
              <a:solidFill>
                <a:schemeClr val="accent4">
                  <a:lumMod val="50000"/>
                </a:schemeClr>
              </a:solidFill>
              <a:latin typeface="Lucida Bright" panose="02040602050505020304" pitchFamily="18" charset="0"/>
              <a:cs typeface="FrankRuehl" panose="020E0503060101010101" pitchFamily="34" charset="-79"/>
            </a:rPr>
            <a:t>Reference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142875</xdr:colOff>
      <xdr:row>11</xdr:row>
      <xdr:rowOff>180975</xdr:rowOff>
    </xdr:from>
    <xdr:to>
      <xdr:col>9</xdr:col>
      <xdr:colOff>342900</xdr:colOff>
      <xdr:row>14</xdr:row>
      <xdr:rowOff>161925</xdr:rowOff>
    </xdr:to>
    <xdr:sp macro="" textlink="">
      <xdr:nvSpPr>
        <xdr:cNvPr id="3" name="Rectangle 2">
          <a:extLst>
            <a:ext uri="{FF2B5EF4-FFF2-40B4-BE49-F238E27FC236}">
              <a16:creationId xmlns:a16="http://schemas.microsoft.com/office/drawing/2014/main" id="{00000000-0008-0000-1300-000003000000}"/>
            </a:ext>
          </a:extLst>
        </xdr:cNvPr>
        <xdr:cNvSpPr/>
      </xdr:nvSpPr>
      <xdr:spPr>
        <a:xfrm>
          <a:off x="1971675" y="2276475"/>
          <a:ext cx="3857625" cy="552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Estimate for the Population Means</a:t>
          </a:r>
        </a:p>
      </xdr:txBody>
    </xdr:sp>
    <xdr:clientData/>
  </xdr:twoCellAnchor>
  <xdr:twoCellAnchor>
    <xdr:from>
      <xdr:col>10</xdr:col>
      <xdr:colOff>466725</xdr:colOff>
      <xdr:row>8</xdr:row>
      <xdr:rowOff>0</xdr:rowOff>
    </xdr:from>
    <xdr:to>
      <xdr:col>13</xdr:col>
      <xdr:colOff>419100</xdr:colOff>
      <xdr:row>10</xdr:row>
      <xdr:rowOff>171450</xdr:rowOff>
    </xdr:to>
    <xdr:sp macro="" textlink="">
      <xdr:nvSpPr>
        <xdr:cNvPr id="4" name="Rectangle 3">
          <a:extLst>
            <a:ext uri="{FF2B5EF4-FFF2-40B4-BE49-F238E27FC236}">
              <a16:creationId xmlns:a16="http://schemas.microsoft.com/office/drawing/2014/main" id="{00000000-0008-0000-1300-000004000000}"/>
            </a:ext>
          </a:extLst>
        </xdr:cNvPr>
        <xdr:cNvSpPr/>
      </xdr:nvSpPr>
      <xdr:spPr>
        <a:xfrm>
          <a:off x="6562725" y="1524000"/>
          <a:ext cx="1781175" cy="552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cs typeface="Calibri" panose="020F0502020204030204" pitchFamily="34" charset="0"/>
            </a:rPr>
            <a:t>σ known</a:t>
          </a:r>
          <a:endParaRPr lang="en-US" sz="1600">
            <a:latin typeface="Lucida Bright" panose="02040602050505020304" pitchFamily="18" charset="0"/>
          </a:endParaRPr>
        </a:p>
      </xdr:txBody>
    </xdr:sp>
    <xdr:clientData/>
  </xdr:twoCellAnchor>
  <xdr:twoCellAnchor>
    <xdr:from>
      <xdr:col>6</xdr:col>
      <xdr:colOff>242887</xdr:colOff>
      <xdr:row>9</xdr:row>
      <xdr:rowOff>85726</xdr:rowOff>
    </xdr:from>
    <xdr:to>
      <xdr:col>10</xdr:col>
      <xdr:colOff>466724</xdr:colOff>
      <xdr:row>11</xdr:row>
      <xdr:rowOff>180976</xdr:rowOff>
    </xdr:to>
    <xdr:cxnSp macro="">
      <xdr:nvCxnSpPr>
        <xdr:cNvPr id="9" name="Connector: Elbow 8">
          <a:extLst>
            <a:ext uri="{FF2B5EF4-FFF2-40B4-BE49-F238E27FC236}">
              <a16:creationId xmlns:a16="http://schemas.microsoft.com/office/drawing/2014/main" id="{00000000-0008-0000-1300-000009000000}"/>
            </a:ext>
          </a:extLst>
        </xdr:cNvPr>
        <xdr:cNvCxnSpPr>
          <a:stCxn id="3" idx="0"/>
          <a:endCxn id="4" idx="1"/>
        </xdr:cNvCxnSpPr>
      </xdr:nvCxnSpPr>
      <xdr:spPr>
        <a:xfrm rot="5400000" flipH="1" flipV="1">
          <a:off x="4993481" y="707232"/>
          <a:ext cx="476250" cy="266223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242888</xdr:colOff>
      <xdr:row>14</xdr:row>
      <xdr:rowOff>161925</xdr:rowOff>
    </xdr:from>
    <xdr:to>
      <xdr:col>10</xdr:col>
      <xdr:colOff>438150</xdr:colOff>
      <xdr:row>17</xdr:row>
      <xdr:rowOff>47625</xdr:rowOff>
    </xdr:to>
    <xdr:cxnSp macro="">
      <xdr:nvCxnSpPr>
        <xdr:cNvPr id="11" name="Connector: Elbow 10">
          <a:extLst>
            <a:ext uri="{FF2B5EF4-FFF2-40B4-BE49-F238E27FC236}">
              <a16:creationId xmlns:a16="http://schemas.microsoft.com/office/drawing/2014/main" id="{00000000-0008-0000-1300-00000B000000}"/>
            </a:ext>
          </a:extLst>
        </xdr:cNvPr>
        <xdr:cNvCxnSpPr>
          <a:stCxn id="3" idx="2"/>
          <a:endCxn id="15" idx="1"/>
        </xdr:cNvCxnSpPr>
      </xdr:nvCxnSpPr>
      <xdr:spPr>
        <a:xfrm rot="16200000" flipH="1">
          <a:off x="4988719" y="1740694"/>
          <a:ext cx="457200" cy="263366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438150</xdr:colOff>
      <xdr:row>15</xdr:row>
      <xdr:rowOff>152400</xdr:rowOff>
    </xdr:from>
    <xdr:to>
      <xdr:col>13</xdr:col>
      <xdr:colOff>390525</xdr:colOff>
      <xdr:row>18</xdr:row>
      <xdr:rowOff>133350</xdr:rowOff>
    </xdr:to>
    <xdr:sp macro="" textlink="">
      <xdr:nvSpPr>
        <xdr:cNvPr id="15" name="Rectangle 14">
          <a:extLst>
            <a:ext uri="{FF2B5EF4-FFF2-40B4-BE49-F238E27FC236}">
              <a16:creationId xmlns:a16="http://schemas.microsoft.com/office/drawing/2014/main" id="{00000000-0008-0000-1300-00000F000000}"/>
            </a:ext>
          </a:extLst>
        </xdr:cNvPr>
        <xdr:cNvSpPr/>
      </xdr:nvSpPr>
      <xdr:spPr>
        <a:xfrm>
          <a:off x="6534150" y="3009900"/>
          <a:ext cx="1781175" cy="552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cs typeface="Calibri" panose="020F0502020204030204" pitchFamily="34" charset="0"/>
            </a:rPr>
            <a:t>σ unknown</a:t>
          </a:r>
          <a:endParaRPr lang="en-US" sz="1600">
            <a:latin typeface="Lucida Bright" panose="02040602050505020304" pitchFamily="18" charset="0"/>
          </a:endParaRPr>
        </a:p>
      </xdr:txBody>
    </xdr:sp>
    <xdr:clientData/>
  </xdr:twoCellAnchor>
  <xdr:twoCellAnchor>
    <xdr:from>
      <xdr:col>14</xdr:col>
      <xdr:colOff>333374</xdr:colOff>
      <xdr:row>7</xdr:row>
      <xdr:rowOff>0</xdr:rowOff>
    </xdr:from>
    <xdr:to>
      <xdr:col>19</xdr:col>
      <xdr:colOff>133349</xdr:colOff>
      <xdr:row>11</xdr:row>
      <xdr:rowOff>28575</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1300-000010000000}"/>
                </a:ext>
              </a:extLst>
            </xdr:cNvPr>
            <xdr:cNvSpPr txBox="1"/>
          </xdr:nvSpPr>
          <xdr:spPr>
            <a:xfrm>
              <a:off x="8867774" y="1333500"/>
              <a:ext cx="28479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14:m>
                <m:oMath xmlns:m="http://schemas.openxmlformats.org/officeDocument/2006/math">
                  <m:acc>
                    <m:accPr>
                      <m:chr m:val="̅"/>
                      <m:ctrlPr>
                        <a:rPr lang="en-US" sz="1100" i="1">
                          <a:latin typeface="Cambria Math" panose="02040503050406030204" pitchFamily="18" charset="0"/>
                        </a:rPr>
                      </m:ctrlPr>
                    </m:accPr>
                    <m:e>
                      <m:r>
                        <a:rPr lang="en-US" sz="1100" b="0" i="1">
                          <a:latin typeface="Cambria Math" panose="02040503050406030204" pitchFamily="18" charset="0"/>
                        </a:rPr>
                        <m:t>𝑋</m:t>
                      </m:r>
                    </m:e>
                  </m:acc>
                </m:oMath>
              </a14:m>
              <a:r>
                <a:rPr lang="en-US" sz="1100"/>
                <a:t> +/- </a:t>
              </a:r>
              <a:r>
                <a:rPr lang="en-US" sz="1600"/>
                <a:t> z</a:t>
              </a:r>
              <a:r>
                <a:rPr lang="el-GR" sz="1100" baseline="-25000">
                  <a:latin typeface="Times New Roman" panose="02020603050405020304" pitchFamily="18" charset="0"/>
                  <a:cs typeface="Times New Roman" panose="02020603050405020304" pitchFamily="18" charset="0"/>
                </a:rPr>
                <a:t>α</a:t>
              </a:r>
              <a:r>
                <a:rPr lang="en-US" sz="1100" baseline="-25000">
                  <a:latin typeface="Times New Roman" panose="02020603050405020304" pitchFamily="18" charset="0"/>
                  <a:cs typeface="Times New Roman" panose="02020603050405020304" pitchFamily="18" charset="0"/>
                </a:rPr>
                <a:t>/2  </a:t>
              </a:r>
              <a:r>
                <a:rPr lang="en-US" sz="1100" baseline="0">
                  <a:latin typeface="Times New Roman" panose="02020603050405020304" pitchFamily="18" charset="0"/>
                  <a:cs typeface="Times New Roman" panose="02020603050405020304" pitchFamily="18" charset="0"/>
                </a:rPr>
                <a:t>* </a:t>
              </a:r>
              <a14:m>
                <m:oMath xmlns:m="http://schemas.openxmlformats.org/officeDocument/2006/math">
                  <m:f>
                    <m:fPr>
                      <m:ctrlPr>
                        <a:rPr lang="en-US" sz="2000" i="1" baseline="0">
                          <a:latin typeface="Cambria Math" panose="02040503050406030204" pitchFamily="18" charset="0"/>
                          <a:cs typeface="Times New Roman" panose="02020603050405020304" pitchFamily="18" charset="0"/>
                        </a:rPr>
                      </m:ctrlPr>
                    </m:fPr>
                    <m:num>
                      <m:r>
                        <m:rPr>
                          <m:sty m:val="p"/>
                        </m:rPr>
                        <a:rPr lang="el-GR" sz="2000" i="1" baseline="0">
                          <a:latin typeface="Cambria Math" panose="02040503050406030204" pitchFamily="18" charset="0"/>
                          <a:cs typeface="Times New Roman" panose="02020603050405020304" pitchFamily="18" charset="0"/>
                        </a:rPr>
                        <m:t>σ</m:t>
                      </m:r>
                    </m:num>
                    <m:den>
                      <m:rad>
                        <m:radPr>
                          <m:degHide m:val="on"/>
                          <m:ctrlPr>
                            <a:rPr lang="en-US" sz="2000" i="1" baseline="0">
                              <a:latin typeface="Cambria Math" panose="02040503050406030204" pitchFamily="18" charset="0"/>
                              <a:cs typeface="Times New Roman" panose="02020603050405020304" pitchFamily="18" charset="0"/>
                            </a:rPr>
                          </m:ctrlPr>
                        </m:radPr>
                        <m:deg/>
                        <m:e>
                          <m:r>
                            <a:rPr lang="en-US" sz="2000" b="0" i="1" baseline="0">
                              <a:latin typeface="Cambria Math" panose="02040503050406030204" pitchFamily="18" charset="0"/>
                              <a:cs typeface="Times New Roman" panose="02020603050405020304" pitchFamily="18" charset="0"/>
                            </a:rPr>
                            <m:t>𝑛</m:t>
                          </m:r>
                        </m:e>
                      </m:rad>
                    </m:den>
                  </m:f>
                </m:oMath>
              </a14:m>
              <a:endParaRPr lang="en-US" sz="2000" baseline="0"/>
            </a:p>
          </xdr:txBody>
        </xdr:sp>
      </mc:Choice>
      <mc:Fallback xmlns="">
        <xdr:sp macro="" textlink="">
          <xdr:nvSpPr>
            <xdr:cNvPr id="16" name="TextBox 15">
              <a:extLst>
                <a:ext uri="{FF2B5EF4-FFF2-40B4-BE49-F238E27FC236}">
                  <a16:creationId xmlns:a16="http://schemas.microsoft.com/office/drawing/2014/main" id="{00000000-0008-0000-1400-000010000000}"/>
                </a:ext>
              </a:extLst>
            </xdr:cNvPr>
            <xdr:cNvSpPr txBox="1"/>
          </xdr:nvSpPr>
          <xdr:spPr>
            <a:xfrm>
              <a:off x="8867774" y="1333500"/>
              <a:ext cx="28479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latin typeface="Cambria Math" panose="02040503050406030204" pitchFamily="18" charset="0"/>
                </a:rPr>
                <a:t>𝑋 ̅</a:t>
              </a:r>
              <a:r>
                <a:rPr lang="en-US" sz="1100"/>
                <a:t> +/- </a:t>
              </a:r>
              <a:r>
                <a:rPr lang="en-US" sz="1600"/>
                <a:t> z</a:t>
              </a:r>
              <a:r>
                <a:rPr lang="el-GR" sz="1100" baseline="-25000">
                  <a:latin typeface="Times New Roman" panose="02020603050405020304" pitchFamily="18" charset="0"/>
                  <a:cs typeface="Times New Roman" panose="02020603050405020304" pitchFamily="18" charset="0"/>
                </a:rPr>
                <a:t>α</a:t>
              </a:r>
              <a:r>
                <a:rPr lang="en-US" sz="1100" baseline="-25000">
                  <a:latin typeface="Times New Roman" panose="02020603050405020304" pitchFamily="18" charset="0"/>
                  <a:cs typeface="Times New Roman" panose="02020603050405020304" pitchFamily="18" charset="0"/>
                </a:rPr>
                <a:t>/2  </a:t>
              </a:r>
              <a:r>
                <a:rPr lang="en-US" sz="1100" baseline="0">
                  <a:latin typeface="Times New Roman" panose="02020603050405020304" pitchFamily="18" charset="0"/>
                  <a:cs typeface="Times New Roman" panose="02020603050405020304" pitchFamily="18" charset="0"/>
                </a:rPr>
                <a:t>* </a:t>
              </a:r>
              <a:r>
                <a:rPr lang="el-GR" sz="2000" i="0" baseline="0">
                  <a:latin typeface="Cambria Math" panose="02040503050406030204" pitchFamily="18" charset="0"/>
                  <a:cs typeface="Times New Roman" panose="02020603050405020304" pitchFamily="18" charset="0"/>
                </a:rPr>
                <a:t>σ</a:t>
              </a:r>
              <a:r>
                <a:rPr lang="en-US" sz="2000" i="0" baseline="0">
                  <a:latin typeface="Cambria Math" panose="02040503050406030204" pitchFamily="18" charset="0"/>
                  <a:cs typeface="Times New Roman" panose="02020603050405020304" pitchFamily="18" charset="0"/>
                </a:rPr>
                <a:t>/√</a:t>
              </a:r>
              <a:r>
                <a:rPr lang="en-US" sz="2000" b="0" i="0" baseline="0">
                  <a:latin typeface="Cambria Math" panose="02040503050406030204" pitchFamily="18" charset="0"/>
                  <a:cs typeface="Times New Roman" panose="02020603050405020304" pitchFamily="18" charset="0"/>
                </a:rPr>
                <a:t>𝑛</a:t>
              </a:r>
              <a:endParaRPr lang="en-US" sz="2000" baseline="0"/>
            </a:p>
          </xdr:txBody>
        </xdr:sp>
      </mc:Fallback>
    </mc:AlternateContent>
    <xdr:clientData/>
  </xdr:twoCellAnchor>
  <xdr:twoCellAnchor>
    <xdr:from>
      <xdr:col>14</xdr:col>
      <xdr:colOff>390524</xdr:colOff>
      <xdr:row>15</xdr:row>
      <xdr:rowOff>9525</xdr:rowOff>
    </xdr:from>
    <xdr:to>
      <xdr:col>19</xdr:col>
      <xdr:colOff>219075</xdr:colOff>
      <xdr:row>19</xdr:row>
      <xdr:rowOff>38100</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1300-000011000000}"/>
                </a:ext>
              </a:extLst>
            </xdr:cNvPr>
            <xdr:cNvSpPr txBox="1"/>
          </xdr:nvSpPr>
          <xdr:spPr>
            <a:xfrm>
              <a:off x="8924924" y="2867025"/>
              <a:ext cx="2876551"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14:m>
                <m:oMath xmlns:m="http://schemas.openxmlformats.org/officeDocument/2006/math">
                  <m:acc>
                    <m:accPr>
                      <m:chr m:val="̅"/>
                      <m:ctrlPr>
                        <a:rPr lang="en-US" sz="1100" i="1">
                          <a:latin typeface="Cambria Math" panose="02040503050406030204" pitchFamily="18" charset="0"/>
                        </a:rPr>
                      </m:ctrlPr>
                    </m:accPr>
                    <m:e>
                      <m:r>
                        <a:rPr lang="en-US" sz="1100" b="0" i="1">
                          <a:latin typeface="Cambria Math" panose="02040503050406030204" pitchFamily="18" charset="0"/>
                        </a:rPr>
                        <m:t>𝑋</m:t>
                      </m:r>
                    </m:e>
                  </m:acc>
                </m:oMath>
              </a14:m>
              <a:r>
                <a:rPr lang="en-US" sz="1100"/>
                <a:t> +/- </a:t>
              </a:r>
              <a:r>
                <a:rPr lang="en-US" sz="1600"/>
                <a:t> t</a:t>
              </a:r>
              <a:r>
                <a:rPr lang="el-GR" sz="1100" baseline="-25000">
                  <a:latin typeface="Times New Roman" panose="02020603050405020304" pitchFamily="18" charset="0"/>
                  <a:cs typeface="Times New Roman" panose="02020603050405020304" pitchFamily="18" charset="0"/>
                </a:rPr>
                <a:t>α</a:t>
              </a:r>
              <a:r>
                <a:rPr lang="en-US" sz="1100" baseline="-25000">
                  <a:latin typeface="Times New Roman" panose="02020603050405020304" pitchFamily="18" charset="0"/>
                  <a:cs typeface="Times New Roman" panose="02020603050405020304" pitchFamily="18" charset="0"/>
                </a:rPr>
                <a:t>/2  </a:t>
              </a:r>
              <a:r>
                <a:rPr lang="en-US" sz="1100" baseline="0">
                  <a:latin typeface="Times New Roman" panose="02020603050405020304" pitchFamily="18" charset="0"/>
                  <a:cs typeface="Times New Roman" panose="02020603050405020304" pitchFamily="18" charset="0"/>
                </a:rPr>
                <a:t>* </a:t>
              </a:r>
              <a14:m>
                <m:oMath xmlns:m="http://schemas.openxmlformats.org/officeDocument/2006/math">
                  <m:f>
                    <m:fPr>
                      <m:ctrlPr>
                        <a:rPr lang="en-US" sz="2000" i="1" baseline="0">
                          <a:latin typeface="Cambria Math" panose="02040503050406030204" pitchFamily="18" charset="0"/>
                          <a:cs typeface="Times New Roman" panose="02020603050405020304" pitchFamily="18" charset="0"/>
                        </a:rPr>
                      </m:ctrlPr>
                    </m:fPr>
                    <m:num>
                      <m:r>
                        <a:rPr lang="en-US" sz="2000" b="0" i="1" baseline="0">
                          <a:latin typeface="Cambria Math" panose="02040503050406030204" pitchFamily="18" charset="0"/>
                          <a:cs typeface="Times New Roman" panose="02020603050405020304" pitchFamily="18" charset="0"/>
                        </a:rPr>
                        <m:t>𝑠</m:t>
                      </m:r>
                    </m:num>
                    <m:den>
                      <m:rad>
                        <m:radPr>
                          <m:degHide m:val="on"/>
                          <m:ctrlPr>
                            <a:rPr lang="en-US" sz="2000" i="1" baseline="0">
                              <a:latin typeface="Cambria Math" panose="02040503050406030204" pitchFamily="18" charset="0"/>
                              <a:cs typeface="Times New Roman" panose="02020603050405020304" pitchFamily="18" charset="0"/>
                            </a:rPr>
                          </m:ctrlPr>
                        </m:radPr>
                        <m:deg/>
                        <m:e>
                          <m:r>
                            <a:rPr lang="en-US" sz="2000" b="0" i="1" baseline="0">
                              <a:latin typeface="Cambria Math" panose="02040503050406030204" pitchFamily="18" charset="0"/>
                              <a:cs typeface="Times New Roman" panose="02020603050405020304" pitchFamily="18" charset="0"/>
                            </a:rPr>
                            <m:t>𝑛</m:t>
                          </m:r>
                        </m:e>
                      </m:rad>
                    </m:den>
                  </m:f>
                </m:oMath>
              </a14:m>
              <a:endParaRPr lang="en-US" sz="2000" baseline="0"/>
            </a:p>
          </xdr:txBody>
        </xdr:sp>
      </mc:Choice>
      <mc:Fallback xmlns="">
        <xdr:sp macro="" textlink="">
          <xdr:nvSpPr>
            <xdr:cNvPr id="17" name="TextBox 16">
              <a:extLst>
                <a:ext uri="{FF2B5EF4-FFF2-40B4-BE49-F238E27FC236}">
                  <a16:creationId xmlns:a16="http://schemas.microsoft.com/office/drawing/2014/main" id="{00000000-0008-0000-1400-000011000000}"/>
                </a:ext>
              </a:extLst>
            </xdr:cNvPr>
            <xdr:cNvSpPr txBox="1"/>
          </xdr:nvSpPr>
          <xdr:spPr>
            <a:xfrm>
              <a:off x="8924924" y="2867025"/>
              <a:ext cx="2876551"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latin typeface="Cambria Math" panose="02040503050406030204" pitchFamily="18" charset="0"/>
                </a:rPr>
                <a:t>𝑋 ̅</a:t>
              </a:r>
              <a:r>
                <a:rPr lang="en-US" sz="1100"/>
                <a:t> +/- </a:t>
              </a:r>
              <a:r>
                <a:rPr lang="en-US" sz="1600"/>
                <a:t> t</a:t>
              </a:r>
              <a:r>
                <a:rPr lang="el-GR" sz="1100" baseline="-25000">
                  <a:latin typeface="Times New Roman" panose="02020603050405020304" pitchFamily="18" charset="0"/>
                  <a:cs typeface="Times New Roman" panose="02020603050405020304" pitchFamily="18" charset="0"/>
                </a:rPr>
                <a:t>α</a:t>
              </a:r>
              <a:r>
                <a:rPr lang="en-US" sz="1100" baseline="-25000">
                  <a:latin typeface="Times New Roman" panose="02020603050405020304" pitchFamily="18" charset="0"/>
                  <a:cs typeface="Times New Roman" panose="02020603050405020304" pitchFamily="18" charset="0"/>
                </a:rPr>
                <a:t>/2  </a:t>
              </a:r>
              <a:r>
                <a:rPr lang="en-US" sz="1100" baseline="0">
                  <a:latin typeface="Times New Roman" panose="02020603050405020304" pitchFamily="18" charset="0"/>
                  <a:cs typeface="Times New Roman" panose="02020603050405020304" pitchFamily="18" charset="0"/>
                </a:rPr>
                <a:t>* </a:t>
              </a:r>
              <a:r>
                <a:rPr lang="en-US" sz="2000" b="0" i="0" baseline="0">
                  <a:latin typeface="Cambria Math" panose="02040503050406030204" pitchFamily="18" charset="0"/>
                  <a:cs typeface="Times New Roman" panose="02020603050405020304" pitchFamily="18" charset="0"/>
                </a:rPr>
                <a:t>𝑠/√𝑛</a:t>
              </a:r>
              <a:endParaRPr lang="en-US" sz="2000" baseline="0"/>
            </a:p>
          </xdr:txBody>
        </xdr:sp>
      </mc:Fallback>
    </mc:AlternateContent>
    <xdr:clientData/>
  </xdr:twoCellAnchor>
  <xdr:twoCellAnchor>
    <xdr:from>
      <xdr:col>5</xdr:col>
      <xdr:colOff>542925</xdr:colOff>
      <xdr:row>1</xdr:row>
      <xdr:rowOff>142875</xdr:rowOff>
    </xdr:from>
    <xdr:to>
      <xdr:col>18</xdr:col>
      <xdr:colOff>533400</xdr:colOff>
      <xdr:row>4</xdr:row>
      <xdr:rowOff>85725</xdr:rowOff>
    </xdr:to>
    <xdr:sp macro="" textlink="">
      <xdr:nvSpPr>
        <xdr:cNvPr id="18" name="TextBox 17">
          <a:extLst>
            <a:ext uri="{FF2B5EF4-FFF2-40B4-BE49-F238E27FC236}">
              <a16:creationId xmlns:a16="http://schemas.microsoft.com/office/drawing/2014/main" id="{00000000-0008-0000-1300-000012000000}"/>
            </a:ext>
          </a:extLst>
        </xdr:cNvPr>
        <xdr:cNvSpPr txBox="1"/>
      </xdr:nvSpPr>
      <xdr:spPr>
        <a:xfrm>
          <a:off x="3590925" y="333375"/>
          <a:ext cx="7915275" cy="5143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Flow Diagram for Confidence</a:t>
          </a:r>
          <a:r>
            <a:rPr lang="en-US" sz="2000" baseline="0">
              <a:latin typeface="Lucida Bright" panose="02040602050505020304" pitchFamily="18" charset="0"/>
            </a:rPr>
            <a:t> Interval Estimation Alternatives</a:t>
          </a:r>
          <a:endParaRPr lang="en-US" sz="2000">
            <a:latin typeface="Lucida Bright" panose="02040602050505020304" pitchFamily="18" charset="0"/>
          </a:endParaRPr>
        </a:p>
      </xdr:txBody>
    </xdr:sp>
    <xdr:clientData/>
  </xdr:twoCellAnchor>
  <xdr:twoCellAnchor>
    <xdr:from>
      <xdr:col>0</xdr:col>
      <xdr:colOff>247650</xdr:colOff>
      <xdr:row>0</xdr:row>
      <xdr:rowOff>114300</xdr:rowOff>
    </xdr:from>
    <xdr:to>
      <xdr:col>2</xdr:col>
      <xdr:colOff>85725</xdr:colOff>
      <xdr:row>4</xdr:row>
      <xdr:rowOff>76200</xdr:rowOff>
    </xdr:to>
    <xdr:sp macro="" textlink="">
      <xdr:nvSpPr>
        <xdr:cNvPr id="12" name="Left Arrow 3">
          <a:hlinkClick xmlns:r="http://schemas.openxmlformats.org/officeDocument/2006/relationships" r:id="rId1"/>
          <a:extLst>
            <a:ext uri="{FF2B5EF4-FFF2-40B4-BE49-F238E27FC236}">
              <a16:creationId xmlns:a16="http://schemas.microsoft.com/office/drawing/2014/main" id="{00000000-0008-0000-1300-00000C000000}"/>
            </a:ext>
          </a:extLst>
        </xdr:cNvPr>
        <xdr:cNvSpPr/>
      </xdr:nvSpPr>
      <xdr:spPr>
        <a:xfrm>
          <a:off x="247650" y="114300"/>
          <a:ext cx="1057275" cy="72390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C000"/>
              </a:solidFill>
              <a:latin typeface="Lucida Bright" panose="02040602050505020304" pitchFamily="18" charset="0"/>
            </a:rPr>
            <a:t>Back</a:t>
          </a:r>
        </a:p>
      </xdr:txBody>
    </xdr:sp>
    <xdr:clientData/>
  </xdr:twoCellAnchor>
  <xdr:twoCellAnchor>
    <xdr:from>
      <xdr:col>3</xdr:col>
      <xdr:colOff>133351</xdr:colOff>
      <xdr:row>20</xdr:row>
      <xdr:rowOff>104775</xdr:rowOff>
    </xdr:from>
    <xdr:to>
      <xdr:col>9</xdr:col>
      <xdr:colOff>209551</xdr:colOff>
      <xdr:row>23</xdr:row>
      <xdr:rowOff>85725</xdr:rowOff>
    </xdr:to>
    <xdr:sp macro="" textlink="">
      <xdr:nvSpPr>
        <xdr:cNvPr id="20" name="Rectangle 19">
          <a:extLst>
            <a:ext uri="{FF2B5EF4-FFF2-40B4-BE49-F238E27FC236}">
              <a16:creationId xmlns:a16="http://schemas.microsoft.com/office/drawing/2014/main" id="{00000000-0008-0000-1300-000014000000}"/>
            </a:ext>
          </a:extLst>
        </xdr:cNvPr>
        <xdr:cNvSpPr/>
      </xdr:nvSpPr>
      <xdr:spPr>
        <a:xfrm>
          <a:off x="1962151" y="3914775"/>
          <a:ext cx="3733800" cy="552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Confidence</a:t>
          </a:r>
          <a:r>
            <a:rPr lang="en-US" sz="1600" baseline="0">
              <a:latin typeface="Lucida Bright" panose="02040602050505020304" pitchFamily="18" charset="0"/>
            </a:rPr>
            <a:t> Interval General Format </a:t>
          </a:r>
          <a:endParaRPr lang="en-US" sz="1600">
            <a:latin typeface="Lucida Bright" panose="02040602050505020304" pitchFamily="18" charset="0"/>
          </a:endParaRPr>
        </a:p>
      </xdr:txBody>
    </xdr:sp>
    <xdr:clientData/>
  </xdr:twoCellAnchor>
  <xdr:twoCellAnchor>
    <xdr:from>
      <xdr:col>10</xdr:col>
      <xdr:colOff>142874</xdr:colOff>
      <xdr:row>20</xdr:row>
      <xdr:rowOff>38099</xdr:rowOff>
    </xdr:from>
    <xdr:to>
      <xdr:col>18</xdr:col>
      <xdr:colOff>419099</xdr:colOff>
      <xdr:row>25</xdr:row>
      <xdr:rowOff>66674</xdr:rowOff>
    </xdr:to>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1300-000015000000}"/>
                </a:ext>
              </a:extLst>
            </xdr:cNvPr>
            <xdr:cNvSpPr txBox="1"/>
          </xdr:nvSpPr>
          <xdr:spPr>
            <a:xfrm>
              <a:off x="6238874" y="3848099"/>
              <a:ext cx="5153025"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Lower confidence limit      </a:t>
              </a:r>
              <a14:m>
                <m:oMath xmlns:m="http://schemas.openxmlformats.org/officeDocument/2006/math">
                  <m:acc>
                    <m:accPr>
                      <m:chr m:val="̅"/>
                      <m:ctrlPr>
                        <a:rPr lang="en-US" sz="1800" i="1">
                          <a:latin typeface="Cambria Math" panose="02040503050406030204" pitchFamily="18" charset="0"/>
                        </a:rPr>
                      </m:ctrlPr>
                    </m:accPr>
                    <m:e>
                      <m:r>
                        <a:rPr lang="en-US" sz="1800" b="0" i="1">
                          <a:latin typeface="Cambria Math" panose="02040503050406030204" pitchFamily="18" charset="0"/>
                        </a:rPr>
                        <m:t>𝑥</m:t>
                      </m:r>
                    </m:e>
                  </m:acc>
                </m:oMath>
              </a14:m>
              <a:r>
                <a:rPr lang="en-US" sz="1800"/>
                <a:t>     Upper</a:t>
              </a:r>
              <a:r>
                <a:rPr lang="en-US" sz="1800" baseline="0"/>
                <a:t> confidence limit</a:t>
              </a:r>
              <a:r>
                <a:rPr lang="en-US" sz="1100"/>
                <a:t> </a:t>
              </a:r>
            </a:p>
          </xdr:txBody>
        </xdr:sp>
      </mc:Choice>
      <mc:Fallback xmlns="">
        <xdr:sp macro="" textlink="">
          <xdr:nvSpPr>
            <xdr:cNvPr id="21" name="TextBox 20">
              <a:extLst>
                <a:ext uri="{FF2B5EF4-FFF2-40B4-BE49-F238E27FC236}">
                  <a16:creationId xmlns:a16="http://schemas.microsoft.com/office/drawing/2014/main" id="{7348FA8B-C8DD-4D96-A7AE-584FEEA04E6D}"/>
                </a:ext>
              </a:extLst>
            </xdr:cNvPr>
            <xdr:cNvSpPr txBox="1"/>
          </xdr:nvSpPr>
          <xdr:spPr>
            <a:xfrm>
              <a:off x="6238874" y="3848099"/>
              <a:ext cx="5153025"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Lower confidence limit      </a:t>
              </a:r>
              <a:r>
                <a:rPr lang="en-US" sz="1800" b="0" i="0">
                  <a:latin typeface="Cambria Math" panose="02040503050406030204" pitchFamily="18" charset="0"/>
                </a:rPr>
                <a:t>𝑥 ̅</a:t>
              </a:r>
              <a:r>
                <a:rPr lang="en-US" sz="1800"/>
                <a:t>     Upper</a:t>
              </a:r>
              <a:r>
                <a:rPr lang="en-US" sz="1800" baseline="0"/>
                <a:t> confidence limit</a:t>
              </a:r>
              <a:r>
                <a:rPr lang="en-US" sz="1100"/>
                <a:t> </a:t>
              </a:r>
            </a:p>
          </xdr:txBody>
        </xdr:sp>
      </mc:Fallback>
    </mc:AlternateContent>
    <xdr:clientData/>
  </xdr:twoCellAnchor>
  <xdr:twoCellAnchor>
    <xdr:from>
      <xdr:col>13</xdr:col>
      <xdr:colOff>542925</xdr:colOff>
      <xdr:row>21</xdr:row>
      <xdr:rowOff>38100</xdr:rowOff>
    </xdr:from>
    <xdr:to>
      <xdr:col>14</xdr:col>
      <xdr:colOff>219075</xdr:colOff>
      <xdr:row>21</xdr:row>
      <xdr:rowOff>38100</xdr:rowOff>
    </xdr:to>
    <xdr:cxnSp macro="">
      <xdr:nvCxnSpPr>
        <xdr:cNvPr id="23" name="Straight Arrow Connector 22">
          <a:extLst>
            <a:ext uri="{FF2B5EF4-FFF2-40B4-BE49-F238E27FC236}">
              <a16:creationId xmlns:a16="http://schemas.microsoft.com/office/drawing/2014/main" id="{00000000-0008-0000-1300-000017000000}"/>
            </a:ext>
          </a:extLst>
        </xdr:cNvPr>
        <xdr:cNvCxnSpPr/>
      </xdr:nvCxnSpPr>
      <xdr:spPr>
        <a:xfrm flipV="1">
          <a:off x="8467725" y="4038600"/>
          <a:ext cx="285750"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323850</xdr:colOff>
      <xdr:row>21</xdr:row>
      <xdr:rowOff>57150</xdr:rowOff>
    </xdr:from>
    <xdr:to>
      <xdr:col>15</xdr:col>
      <xdr:colOff>0</xdr:colOff>
      <xdr:row>21</xdr:row>
      <xdr:rowOff>57150</xdr:rowOff>
    </xdr:to>
    <xdr:cxnSp macro="">
      <xdr:nvCxnSpPr>
        <xdr:cNvPr id="27" name="Straight Arrow Connector 26">
          <a:extLst>
            <a:ext uri="{FF2B5EF4-FFF2-40B4-BE49-F238E27FC236}">
              <a16:creationId xmlns:a16="http://schemas.microsoft.com/office/drawing/2014/main" id="{00000000-0008-0000-1300-00001B000000}"/>
            </a:ext>
          </a:extLst>
        </xdr:cNvPr>
        <xdr:cNvCxnSpPr/>
      </xdr:nvCxnSpPr>
      <xdr:spPr>
        <a:xfrm flipV="1">
          <a:off x="8858250" y="4057650"/>
          <a:ext cx="285750"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27</xdr:row>
      <xdr:rowOff>123825</xdr:rowOff>
    </xdr:from>
    <xdr:to>
      <xdr:col>9</xdr:col>
      <xdr:colOff>171450</xdr:colOff>
      <xdr:row>30</xdr:row>
      <xdr:rowOff>104775</xdr:rowOff>
    </xdr:to>
    <xdr:sp macro="" textlink="">
      <xdr:nvSpPr>
        <xdr:cNvPr id="28" name="Rectangle 27">
          <a:extLst>
            <a:ext uri="{FF2B5EF4-FFF2-40B4-BE49-F238E27FC236}">
              <a16:creationId xmlns:a16="http://schemas.microsoft.com/office/drawing/2014/main" id="{00000000-0008-0000-1300-00001C000000}"/>
            </a:ext>
          </a:extLst>
        </xdr:cNvPr>
        <xdr:cNvSpPr/>
      </xdr:nvSpPr>
      <xdr:spPr>
        <a:xfrm>
          <a:off x="1924050" y="5267325"/>
          <a:ext cx="3733800" cy="552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Margin</a:t>
          </a:r>
          <a:r>
            <a:rPr lang="en-US" sz="1600" baseline="0">
              <a:latin typeface="Lucida Bright" panose="02040602050505020304" pitchFamily="18" charset="0"/>
            </a:rPr>
            <a:t> of Error</a:t>
          </a:r>
          <a:endParaRPr lang="en-US" sz="1600">
            <a:latin typeface="Lucida Bright" panose="02040602050505020304" pitchFamily="18" charset="0"/>
          </a:endParaRPr>
        </a:p>
      </xdr:txBody>
    </xdr:sp>
    <xdr:clientData/>
  </xdr:twoCellAnchor>
  <xdr:twoCellAnchor>
    <xdr:from>
      <xdr:col>10</xdr:col>
      <xdr:colOff>209550</xdr:colOff>
      <xdr:row>26</xdr:row>
      <xdr:rowOff>171451</xdr:rowOff>
    </xdr:from>
    <xdr:to>
      <xdr:col>12</xdr:col>
      <xdr:colOff>180975</xdr:colOff>
      <xdr:row>30</xdr:row>
      <xdr:rowOff>19051</xdr:rowOff>
    </xdr:to>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00000000-0008-0000-1300-00001D000000}"/>
                </a:ext>
              </a:extLst>
            </xdr:cNvPr>
            <xdr:cNvSpPr txBox="1"/>
          </xdr:nvSpPr>
          <xdr:spPr>
            <a:xfrm>
              <a:off x="6305550" y="5124451"/>
              <a:ext cx="119062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z</a:t>
              </a:r>
              <a:r>
                <a:rPr lang="el-GR" sz="1100" baseline="-25000">
                  <a:latin typeface="Times New Roman" panose="02020603050405020304" pitchFamily="18" charset="0"/>
                  <a:cs typeface="Times New Roman" panose="02020603050405020304" pitchFamily="18" charset="0"/>
                </a:rPr>
                <a:t>α</a:t>
              </a:r>
              <a:r>
                <a:rPr lang="en-US" sz="1100" baseline="-25000">
                  <a:latin typeface="Times New Roman" panose="02020603050405020304" pitchFamily="18" charset="0"/>
                  <a:cs typeface="Times New Roman" panose="02020603050405020304" pitchFamily="18" charset="0"/>
                </a:rPr>
                <a:t>/2  </a:t>
              </a:r>
              <a:r>
                <a:rPr lang="en-US" sz="1100" baseline="0">
                  <a:latin typeface="Times New Roman" panose="02020603050405020304" pitchFamily="18" charset="0"/>
                  <a:cs typeface="Times New Roman" panose="02020603050405020304" pitchFamily="18" charset="0"/>
                </a:rPr>
                <a:t>* </a:t>
              </a:r>
              <a14:m>
                <m:oMath xmlns:m="http://schemas.openxmlformats.org/officeDocument/2006/math">
                  <m:f>
                    <m:fPr>
                      <m:ctrlPr>
                        <a:rPr lang="en-US" sz="2000" i="1" baseline="0">
                          <a:latin typeface="Cambria Math" panose="02040503050406030204" pitchFamily="18" charset="0"/>
                          <a:cs typeface="Times New Roman" panose="02020603050405020304" pitchFamily="18" charset="0"/>
                        </a:rPr>
                      </m:ctrlPr>
                    </m:fPr>
                    <m:num>
                      <m:r>
                        <m:rPr>
                          <m:sty m:val="p"/>
                        </m:rPr>
                        <a:rPr lang="el-GR" sz="2000" i="1" baseline="0">
                          <a:latin typeface="Cambria Math" panose="02040503050406030204" pitchFamily="18" charset="0"/>
                          <a:cs typeface="Times New Roman" panose="02020603050405020304" pitchFamily="18" charset="0"/>
                        </a:rPr>
                        <m:t>σ</m:t>
                      </m:r>
                    </m:num>
                    <m:den>
                      <m:rad>
                        <m:radPr>
                          <m:degHide m:val="on"/>
                          <m:ctrlPr>
                            <a:rPr lang="en-US" sz="2000" i="1" baseline="0">
                              <a:latin typeface="Cambria Math" panose="02040503050406030204" pitchFamily="18" charset="0"/>
                              <a:cs typeface="Times New Roman" panose="02020603050405020304" pitchFamily="18" charset="0"/>
                            </a:rPr>
                          </m:ctrlPr>
                        </m:radPr>
                        <m:deg/>
                        <m:e>
                          <m:r>
                            <a:rPr lang="en-US" sz="2000" b="0" i="1" baseline="0">
                              <a:latin typeface="Cambria Math" panose="02040503050406030204" pitchFamily="18" charset="0"/>
                              <a:cs typeface="Times New Roman" panose="02020603050405020304" pitchFamily="18" charset="0"/>
                            </a:rPr>
                            <m:t>𝑛</m:t>
                          </m:r>
                        </m:e>
                      </m:rad>
                    </m:den>
                  </m:f>
                </m:oMath>
              </a14:m>
              <a:endParaRPr lang="en-US" sz="2000" baseline="0"/>
            </a:p>
          </xdr:txBody>
        </xdr:sp>
      </mc:Choice>
      <mc:Fallback xmlns="">
        <xdr:sp macro="" textlink="">
          <xdr:nvSpPr>
            <xdr:cNvPr id="29" name="TextBox 28">
              <a:extLst>
                <a:ext uri="{FF2B5EF4-FFF2-40B4-BE49-F238E27FC236}">
                  <a16:creationId xmlns:a16="http://schemas.microsoft.com/office/drawing/2014/main" id="{677C6E4F-6169-46C6-A1E8-E7139074CD10}"/>
                </a:ext>
              </a:extLst>
            </xdr:cNvPr>
            <xdr:cNvSpPr txBox="1"/>
          </xdr:nvSpPr>
          <xdr:spPr>
            <a:xfrm>
              <a:off x="6305550" y="5124451"/>
              <a:ext cx="119062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z</a:t>
              </a:r>
              <a:r>
                <a:rPr lang="el-GR" sz="1100" baseline="-25000">
                  <a:latin typeface="Times New Roman" panose="02020603050405020304" pitchFamily="18" charset="0"/>
                  <a:cs typeface="Times New Roman" panose="02020603050405020304" pitchFamily="18" charset="0"/>
                </a:rPr>
                <a:t>α</a:t>
              </a:r>
              <a:r>
                <a:rPr lang="en-US" sz="1100" baseline="-25000">
                  <a:latin typeface="Times New Roman" panose="02020603050405020304" pitchFamily="18" charset="0"/>
                  <a:cs typeface="Times New Roman" panose="02020603050405020304" pitchFamily="18" charset="0"/>
                </a:rPr>
                <a:t>/2  </a:t>
              </a:r>
              <a:r>
                <a:rPr lang="en-US" sz="1100" baseline="0">
                  <a:latin typeface="Times New Roman" panose="02020603050405020304" pitchFamily="18" charset="0"/>
                  <a:cs typeface="Times New Roman" panose="02020603050405020304" pitchFamily="18" charset="0"/>
                </a:rPr>
                <a:t>* </a:t>
              </a:r>
              <a:r>
                <a:rPr lang="el-GR" sz="2000" i="0" baseline="0">
                  <a:latin typeface="Cambria Math" panose="02040503050406030204" pitchFamily="18" charset="0"/>
                  <a:cs typeface="Times New Roman" panose="02020603050405020304" pitchFamily="18" charset="0"/>
                </a:rPr>
                <a:t>σ</a:t>
              </a:r>
              <a:r>
                <a:rPr lang="en-US" sz="2000" i="0" baseline="0">
                  <a:latin typeface="Cambria Math" panose="02040503050406030204" pitchFamily="18" charset="0"/>
                  <a:cs typeface="Times New Roman" panose="02020603050405020304" pitchFamily="18" charset="0"/>
                </a:rPr>
                <a:t>/√</a:t>
              </a:r>
              <a:r>
                <a:rPr lang="en-US" sz="2000" b="0" i="0" baseline="0">
                  <a:latin typeface="Cambria Math" panose="02040503050406030204" pitchFamily="18" charset="0"/>
                  <a:cs typeface="Times New Roman" panose="02020603050405020304" pitchFamily="18" charset="0"/>
                </a:rPr>
                <a:t>𝑛</a:t>
              </a:r>
              <a:endParaRPr lang="en-US" sz="2000" baseline="0"/>
            </a:p>
          </xdr:txBody>
        </xdr:sp>
      </mc:Fallback>
    </mc:AlternateContent>
    <xdr:clientData/>
  </xdr:twoCellAnchor>
  <xdr:twoCellAnchor>
    <xdr:from>
      <xdr:col>13</xdr:col>
      <xdr:colOff>542925</xdr:colOff>
      <xdr:row>26</xdr:row>
      <xdr:rowOff>171451</xdr:rowOff>
    </xdr:from>
    <xdr:to>
      <xdr:col>15</xdr:col>
      <xdr:colOff>381000</xdr:colOff>
      <xdr:row>29</xdr:row>
      <xdr:rowOff>180975</xdr:rowOff>
    </xdr:to>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00000000-0008-0000-1300-00001E000000}"/>
                </a:ext>
              </a:extLst>
            </xdr:cNvPr>
            <xdr:cNvSpPr txBox="1"/>
          </xdr:nvSpPr>
          <xdr:spPr>
            <a:xfrm>
              <a:off x="8467725" y="5124451"/>
              <a:ext cx="1057275" cy="581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t</a:t>
              </a:r>
              <a:r>
                <a:rPr lang="el-GR" sz="1100" baseline="-25000">
                  <a:latin typeface="Times New Roman" panose="02020603050405020304" pitchFamily="18" charset="0"/>
                  <a:cs typeface="Times New Roman" panose="02020603050405020304" pitchFamily="18" charset="0"/>
                </a:rPr>
                <a:t>α</a:t>
              </a:r>
              <a:r>
                <a:rPr lang="en-US" sz="1100" baseline="-25000">
                  <a:latin typeface="Times New Roman" panose="02020603050405020304" pitchFamily="18" charset="0"/>
                  <a:cs typeface="Times New Roman" panose="02020603050405020304" pitchFamily="18" charset="0"/>
                </a:rPr>
                <a:t>/2  </a:t>
              </a:r>
              <a:r>
                <a:rPr lang="en-US" sz="1100" baseline="0">
                  <a:latin typeface="Times New Roman" panose="02020603050405020304" pitchFamily="18" charset="0"/>
                  <a:cs typeface="Times New Roman" panose="02020603050405020304" pitchFamily="18" charset="0"/>
                </a:rPr>
                <a:t>* </a:t>
              </a:r>
              <a14:m>
                <m:oMath xmlns:m="http://schemas.openxmlformats.org/officeDocument/2006/math">
                  <m:f>
                    <m:fPr>
                      <m:ctrlPr>
                        <a:rPr lang="en-US" sz="2000" i="1" baseline="0">
                          <a:latin typeface="Cambria Math" panose="02040503050406030204" pitchFamily="18" charset="0"/>
                          <a:cs typeface="Times New Roman" panose="02020603050405020304" pitchFamily="18" charset="0"/>
                        </a:rPr>
                      </m:ctrlPr>
                    </m:fPr>
                    <m:num>
                      <m:r>
                        <a:rPr lang="en-US" sz="2000" b="0" i="1" baseline="0">
                          <a:latin typeface="Cambria Math" panose="02040503050406030204" pitchFamily="18" charset="0"/>
                          <a:cs typeface="Times New Roman" panose="02020603050405020304" pitchFamily="18" charset="0"/>
                        </a:rPr>
                        <m:t>𝑠</m:t>
                      </m:r>
                    </m:num>
                    <m:den>
                      <m:rad>
                        <m:radPr>
                          <m:degHide m:val="on"/>
                          <m:ctrlPr>
                            <a:rPr lang="en-US" sz="2000" i="1" baseline="0">
                              <a:latin typeface="Cambria Math" panose="02040503050406030204" pitchFamily="18" charset="0"/>
                              <a:cs typeface="Times New Roman" panose="02020603050405020304" pitchFamily="18" charset="0"/>
                            </a:rPr>
                          </m:ctrlPr>
                        </m:radPr>
                        <m:deg/>
                        <m:e>
                          <m:r>
                            <a:rPr lang="en-US" sz="2000" b="0" i="1" baseline="0">
                              <a:latin typeface="Cambria Math" panose="02040503050406030204" pitchFamily="18" charset="0"/>
                              <a:cs typeface="Times New Roman" panose="02020603050405020304" pitchFamily="18" charset="0"/>
                            </a:rPr>
                            <m:t>𝑛</m:t>
                          </m:r>
                        </m:e>
                      </m:rad>
                    </m:den>
                  </m:f>
                </m:oMath>
              </a14:m>
              <a:endParaRPr lang="en-US" sz="2000" baseline="0"/>
            </a:p>
          </xdr:txBody>
        </xdr:sp>
      </mc:Choice>
      <mc:Fallback xmlns="">
        <xdr:sp macro="" textlink="">
          <xdr:nvSpPr>
            <xdr:cNvPr id="30" name="TextBox 29">
              <a:extLst>
                <a:ext uri="{FF2B5EF4-FFF2-40B4-BE49-F238E27FC236}">
                  <a16:creationId xmlns:a16="http://schemas.microsoft.com/office/drawing/2014/main" id="{21930155-4CBB-440D-A716-F3FDD11C26C1}"/>
                </a:ext>
              </a:extLst>
            </xdr:cNvPr>
            <xdr:cNvSpPr txBox="1"/>
          </xdr:nvSpPr>
          <xdr:spPr>
            <a:xfrm>
              <a:off x="8467725" y="5124451"/>
              <a:ext cx="1057275" cy="581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t</a:t>
              </a:r>
              <a:r>
                <a:rPr lang="el-GR" sz="1100" baseline="-25000">
                  <a:latin typeface="Times New Roman" panose="02020603050405020304" pitchFamily="18" charset="0"/>
                  <a:cs typeface="Times New Roman" panose="02020603050405020304" pitchFamily="18" charset="0"/>
                </a:rPr>
                <a:t>α</a:t>
              </a:r>
              <a:r>
                <a:rPr lang="en-US" sz="1100" baseline="-25000">
                  <a:latin typeface="Times New Roman" panose="02020603050405020304" pitchFamily="18" charset="0"/>
                  <a:cs typeface="Times New Roman" panose="02020603050405020304" pitchFamily="18" charset="0"/>
                </a:rPr>
                <a:t>/2  </a:t>
              </a:r>
              <a:r>
                <a:rPr lang="en-US" sz="1100" baseline="0">
                  <a:latin typeface="Times New Roman" panose="02020603050405020304" pitchFamily="18" charset="0"/>
                  <a:cs typeface="Times New Roman" panose="02020603050405020304" pitchFamily="18" charset="0"/>
                </a:rPr>
                <a:t>* </a:t>
              </a:r>
              <a:r>
                <a:rPr lang="en-US" sz="2000" b="0" i="0" baseline="0">
                  <a:latin typeface="Cambria Math" panose="02040503050406030204" pitchFamily="18" charset="0"/>
                  <a:cs typeface="Times New Roman" panose="02020603050405020304" pitchFamily="18" charset="0"/>
                </a:rPr>
                <a:t>𝑠/√𝑛</a:t>
              </a:r>
              <a:endParaRPr lang="en-US" sz="2000" baseline="0"/>
            </a:p>
          </xdr:txBody>
        </xdr:sp>
      </mc:Fallback>
    </mc:AlternateContent>
    <xdr:clientData/>
  </xdr:twoCellAnchor>
  <xdr:twoCellAnchor>
    <xdr:from>
      <xdr:col>12</xdr:col>
      <xdr:colOff>255649</xdr:colOff>
      <xdr:row>21</xdr:row>
      <xdr:rowOff>115824</xdr:rowOff>
    </xdr:from>
    <xdr:to>
      <xdr:col>16</xdr:col>
      <xdr:colOff>361948</xdr:colOff>
      <xdr:row>22</xdr:row>
      <xdr:rowOff>104775</xdr:rowOff>
    </xdr:to>
    <xdr:sp macro="" textlink="">
      <xdr:nvSpPr>
        <xdr:cNvPr id="31" name="Right Bracket 30">
          <a:extLst>
            <a:ext uri="{FF2B5EF4-FFF2-40B4-BE49-F238E27FC236}">
              <a16:creationId xmlns:a16="http://schemas.microsoft.com/office/drawing/2014/main" id="{00000000-0008-0000-1300-00001F000000}"/>
            </a:ext>
          </a:extLst>
        </xdr:cNvPr>
        <xdr:cNvSpPr/>
      </xdr:nvSpPr>
      <xdr:spPr>
        <a:xfrm rot="5400000">
          <a:off x="8753473" y="2933700"/>
          <a:ext cx="179451" cy="254469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523875</xdr:colOff>
      <xdr:row>22</xdr:row>
      <xdr:rowOff>180975</xdr:rowOff>
    </xdr:from>
    <xdr:to>
      <xdr:col>16</xdr:col>
      <xdr:colOff>238125</xdr:colOff>
      <xdr:row>23</xdr:row>
      <xdr:rowOff>152400</xdr:rowOff>
    </xdr:to>
    <xdr:sp macro="" textlink="">
      <xdr:nvSpPr>
        <xdr:cNvPr id="32" name="TextBox 31">
          <a:extLst>
            <a:ext uri="{FF2B5EF4-FFF2-40B4-BE49-F238E27FC236}">
              <a16:creationId xmlns:a16="http://schemas.microsoft.com/office/drawing/2014/main" id="{00000000-0008-0000-1300-000020000000}"/>
            </a:ext>
          </a:extLst>
        </xdr:cNvPr>
        <xdr:cNvSpPr txBox="1"/>
      </xdr:nvSpPr>
      <xdr:spPr>
        <a:xfrm>
          <a:off x="7839075" y="4371975"/>
          <a:ext cx="2152650" cy="161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Point Estimate</a:t>
          </a:r>
        </a:p>
      </xdr:txBody>
    </xdr:sp>
    <xdr:clientData/>
  </xdr:twoCellAnchor>
  <xdr:twoCellAnchor>
    <xdr:from>
      <xdr:col>14</xdr:col>
      <xdr:colOff>276226</xdr:colOff>
      <xdr:row>21</xdr:row>
      <xdr:rowOff>95250</xdr:rowOff>
    </xdr:from>
    <xdr:to>
      <xdr:col>14</xdr:col>
      <xdr:colOff>276226</xdr:colOff>
      <xdr:row>23</xdr:row>
      <xdr:rowOff>9525</xdr:rowOff>
    </xdr:to>
    <xdr:cxnSp macro="">
      <xdr:nvCxnSpPr>
        <xdr:cNvPr id="34" name="Straight Arrow Connector 33">
          <a:extLst>
            <a:ext uri="{FF2B5EF4-FFF2-40B4-BE49-F238E27FC236}">
              <a16:creationId xmlns:a16="http://schemas.microsoft.com/office/drawing/2014/main" id="{00000000-0008-0000-1300-000022000000}"/>
            </a:ext>
          </a:extLst>
        </xdr:cNvPr>
        <xdr:cNvCxnSpPr/>
      </xdr:nvCxnSpPr>
      <xdr:spPr>
        <a:xfrm flipH="1" flipV="1">
          <a:off x="8810626" y="4095750"/>
          <a:ext cx="0" cy="295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247649</xdr:colOff>
      <xdr:row>34</xdr:row>
      <xdr:rowOff>28574</xdr:rowOff>
    </xdr:from>
    <xdr:to>
      <xdr:col>18</xdr:col>
      <xdr:colOff>104774</xdr:colOff>
      <xdr:row>72</xdr:row>
      <xdr:rowOff>47625</xdr:rowOff>
    </xdr:to>
    <xdr:sp macro="" textlink="">
      <xdr:nvSpPr>
        <xdr:cNvPr id="38" name="TextBox 37">
          <a:extLst>
            <a:ext uri="{FF2B5EF4-FFF2-40B4-BE49-F238E27FC236}">
              <a16:creationId xmlns:a16="http://schemas.microsoft.com/office/drawing/2014/main" id="{00000000-0008-0000-1300-000026000000}"/>
            </a:ext>
          </a:extLst>
        </xdr:cNvPr>
        <xdr:cNvSpPr txBox="1"/>
      </xdr:nvSpPr>
      <xdr:spPr>
        <a:xfrm>
          <a:off x="2076449" y="6505574"/>
          <a:ext cx="9001125" cy="7258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accent5">
                  <a:lumMod val="50000"/>
                </a:schemeClr>
              </a:solidFill>
            </a:rPr>
            <a:t>Point Estimate: </a:t>
          </a:r>
          <a:r>
            <a:rPr lang="en-US" sz="1600"/>
            <a:t>A single number, determined from a sample, that is used to estimate the</a:t>
          </a:r>
          <a:r>
            <a:rPr lang="en-US" sz="1600" baseline="0"/>
            <a:t> corresponding population parameter.</a:t>
          </a:r>
        </a:p>
        <a:p>
          <a:endParaRPr lang="en-US" sz="1600" baseline="0"/>
        </a:p>
        <a:p>
          <a:r>
            <a:rPr lang="en-US" sz="1600" b="1" baseline="0">
              <a:solidFill>
                <a:schemeClr val="accent5">
                  <a:lumMod val="50000"/>
                </a:schemeClr>
              </a:solidFill>
            </a:rPr>
            <a:t>Sampling Error: </a:t>
          </a:r>
          <a:r>
            <a:rPr lang="en-US" sz="1600" baseline="0"/>
            <a:t>The difference between a value (a statistic) computed from a sample and the corresponding value (a parameter) computed from the population.</a:t>
          </a:r>
        </a:p>
        <a:p>
          <a:endParaRPr lang="en-US" sz="1600" baseline="0"/>
        </a:p>
        <a:p>
          <a:r>
            <a:rPr lang="en-US" sz="1600" b="1" baseline="0">
              <a:solidFill>
                <a:schemeClr val="accent5">
                  <a:lumMod val="50000"/>
                </a:schemeClr>
              </a:solidFill>
            </a:rPr>
            <a:t>Confidence Interval: </a:t>
          </a:r>
          <a:r>
            <a:rPr lang="en-US" sz="1600" baseline="0"/>
            <a:t>An interval developed from sample values such that if all possible intervals of a given width were constructed, a percentage of these intervals, known as the confidence level, would include the true population parameter.</a:t>
          </a:r>
        </a:p>
        <a:p>
          <a:endParaRPr lang="en-US" sz="1600" baseline="0"/>
        </a:p>
        <a:p>
          <a:r>
            <a:rPr lang="en-US" sz="1600" b="1" baseline="0">
              <a:solidFill>
                <a:schemeClr val="accent5">
                  <a:lumMod val="50000"/>
                </a:schemeClr>
              </a:solidFill>
            </a:rPr>
            <a:t>Confidence Level: </a:t>
          </a:r>
          <a:r>
            <a:rPr lang="en-US" sz="1600" baseline="0"/>
            <a:t>A percentage less than 100 that corresponds to the percentage of all possible confidence intervals, based on a given sample size, that will contain the true population parameter.</a:t>
          </a:r>
        </a:p>
        <a:p>
          <a:endParaRPr lang="en-US" sz="1600" baseline="0"/>
        </a:p>
        <a:p>
          <a:r>
            <a:rPr lang="en-US" sz="1600" b="1" baseline="0">
              <a:solidFill>
                <a:schemeClr val="accent5">
                  <a:lumMod val="50000"/>
                </a:schemeClr>
              </a:solidFill>
            </a:rPr>
            <a:t>Margin of Error: </a:t>
          </a:r>
          <a:r>
            <a:rPr lang="en-US" sz="1600" baseline="0"/>
            <a:t>The amount that is added and subtracted to the point estimate to determine the endpoints of the confidence interval.</a:t>
          </a:r>
        </a:p>
        <a:p>
          <a:endParaRPr lang="en-US" sz="1600" baseline="0"/>
        </a:p>
        <a:p>
          <a:r>
            <a:rPr lang="en-US" sz="1600" b="1" baseline="0">
              <a:solidFill>
                <a:schemeClr val="accent5">
                  <a:lumMod val="50000"/>
                </a:schemeClr>
              </a:solidFill>
            </a:rPr>
            <a:t>Student's t-Distribution: </a:t>
          </a:r>
          <a:r>
            <a:rPr lang="en-US" sz="1600" baseline="0"/>
            <a:t>A family of distributions that is bell shaped and symmetric like the standard normal distribution but with greater area in the tails. Each distribution in the t-family is defined by its degrees of freedom. As the degrees of freedom increase, the t-distribution approaches the normal distribution.</a:t>
          </a:r>
        </a:p>
        <a:p>
          <a:endParaRPr lang="en-US" sz="1600" baseline="0"/>
        </a:p>
        <a:p>
          <a:r>
            <a:rPr lang="en-US" sz="1600" b="1" baseline="0">
              <a:solidFill>
                <a:schemeClr val="accent5">
                  <a:lumMod val="50000"/>
                </a:schemeClr>
              </a:solidFill>
            </a:rPr>
            <a:t>Degrees of Freedom: </a:t>
          </a:r>
          <a:r>
            <a:rPr lang="en-US" sz="1600" baseline="0"/>
            <a:t>The number of independent data values available to estimate the population's standard deviation. If</a:t>
          </a:r>
          <a:r>
            <a:rPr lang="en-US" sz="1600" baseline="0">
              <a:solidFill>
                <a:srgbClr val="C00000"/>
              </a:solidFill>
            </a:rPr>
            <a:t> k </a:t>
          </a:r>
          <a:r>
            <a:rPr lang="en-US" sz="1600" baseline="0"/>
            <a:t>parameters must be estimated before population's standard deviation can be calculated from a sample size </a:t>
          </a:r>
          <a:r>
            <a:rPr lang="en-US" sz="1600" baseline="0">
              <a:solidFill>
                <a:srgbClr val="C00000"/>
              </a:solidFill>
            </a:rPr>
            <a:t>n</a:t>
          </a:r>
          <a:r>
            <a:rPr lang="en-US" sz="1600" baseline="0"/>
            <a:t>, the digress of freedom are equal to </a:t>
          </a:r>
          <a:r>
            <a:rPr lang="en-US" sz="1600" baseline="0">
              <a:solidFill>
                <a:srgbClr val="C00000"/>
              </a:solidFill>
            </a:rPr>
            <a:t>n - k</a:t>
          </a:r>
          <a:r>
            <a:rPr lang="en-US" sz="1600" baseline="0"/>
            <a:t>.</a:t>
          </a:r>
        </a:p>
        <a:p>
          <a:endParaRPr lang="en-US" sz="1600" baseline="0"/>
        </a:p>
        <a:p>
          <a:pPr marL="0" marR="0" lvl="0" indent="0" defTabSz="914400" eaLnBrk="1" fontAlgn="auto" latinLnBrk="0" hangingPunct="1">
            <a:lnSpc>
              <a:spcPct val="100000"/>
            </a:lnSpc>
            <a:spcBef>
              <a:spcPts val="0"/>
            </a:spcBef>
            <a:spcAft>
              <a:spcPts val="0"/>
            </a:spcAft>
            <a:buClrTx/>
            <a:buSzTx/>
            <a:buFontTx/>
            <a:buNone/>
            <a:tabLst/>
            <a:defRPr/>
          </a:pPr>
          <a:r>
            <a:rPr lang="en-US" sz="1600" b="1" baseline="0">
              <a:solidFill>
                <a:schemeClr val="accent5">
                  <a:lumMod val="50000"/>
                </a:schemeClr>
              </a:solidFill>
              <a:effectLst/>
              <a:latin typeface="+mn-lt"/>
              <a:ea typeface="+mn-ea"/>
              <a:cs typeface="+mn-cs"/>
            </a:rPr>
            <a:t>Population Mean Error</a:t>
          </a:r>
          <a:r>
            <a:rPr lang="en-US" sz="1600" b="1" baseline="0">
              <a:solidFill>
                <a:schemeClr val="dk1"/>
              </a:solidFill>
              <a:effectLst/>
              <a:latin typeface="+mn-lt"/>
              <a:ea typeface="+mn-ea"/>
              <a:cs typeface="+mn-cs"/>
            </a:rPr>
            <a:t>: </a:t>
          </a:r>
          <a:r>
            <a:rPr lang="en-US" sz="1600" b="0" baseline="0">
              <a:solidFill>
                <a:schemeClr val="dk1"/>
              </a:solidFill>
              <a:effectLst/>
              <a:latin typeface="+mn-lt"/>
              <a:ea typeface="+mn-ea"/>
              <a:cs typeface="+mn-cs"/>
            </a:rPr>
            <a:t>point estimate* the standard error of the sampling distribution.</a:t>
          </a:r>
          <a:endParaRPr lang="en-US" sz="1600" b="0" baseline="0"/>
        </a:p>
        <a:p>
          <a:endParaRPr lang="en-US" sz="1600" baseline="0"/>
        </a:p>
      </xdr:txBody>
    </xdr:sp>
    <xdr:clientData/>
  </xdr:twoCellAnchor>
  <xdr:twoCellAnchor>
    <xdr:from>
      <xdr:col>14</xdr:col>
      <xdr:colOff>352425</xdr:colOff>
      <xdr:row>9</xdr:row>
      <xdr:rowOff>171449</xdr:rowOff>
    </xdr:from>
    <xdr:to>
      <xdr:col>19</xdr:col>
      <xdr:colOff>123825</xdr:colOff>
      <xdr:row>11</xdr:row>
      <xdr:rowOff>47624</xdr:rowOff>
    </xdr:to>
    <xdr:sp macro="" textlink="">
      <xdr:nvSpPr>
        <xdr:cNvPr id="39" name="TextBox 38">
          <a:extLst>
            <a:ext uri="{FF2B5EF4-FFF2-40B4-BE49-F238E27FC236}">
              <a16:creationId xmlns:a16="http://schemas.microsoft.com/office/drawing/2014/main" id="{00000000-0008-0000-1300-000027000000}"/>
            </a:ext>
          </a:extLst>
        </xdr:cNvPr>
        <xdr:cNvSpPr txBox="1"/>
      </xdr:nvSpPr>
      <xdr:spPr>
        <a:xfrm>
          <a:off x="8886825" y="1885949"/>
          <a:ext cx="281940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Point Estimate (+/-) z value*(Standard Error)</a:t>
          </a:r>
        </a:p>
      </xdr:txBody>
    </xdr:sp>
    <xdr:clientData/>
  </xdr:twoCellAnchor>
  <xdr:twoCellAnchor>
    <xdr:from>
      <xdr:col>14</xdr:col>
      <xdr:colOff>419099</xdr:colOff>
      <xdr:row>17</xdr:row>
      <xdr:rowOff>180976</xdr:rowOff>
    </xdr:from>
    <xdr:to>
      <xdr:col>19</xdr:col>
      <xdr:colOff>228600</xdr:colOff>
      <xdr:row>19</xdr:row>
      <xdr:rowOff>47626</xdr:rowOff>
    </xdr:to>
    <xdr:sp macro="" textlink="">
      <xdr:nvSpPr>
        <xdr:cNvPr id="40" name="TextBox 39">
          <a:extLst>
            <a:ext uri="{FF2B5EF4-FFF2-40B4-BE49-F238E27FC236}">
              <a16:creationId xmlns:a16="http://schemas.microsoft.com/office/drawing/2014/main" id="{00000000-0008-0000-1300-000028000000}"/>
            </a:ext>
          </a:extLst>
        </xdr:cNvPr>
        <xdr:cNvSpPr txBox="1"/>
      </xdr:nvSpPr>
      <xdr:spPr>
        <a:xfrm>
          <a:off x="8953499" y="3419476"/>
          <a:ext cx="2857501"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Point Estimate (+/-) t value*(Standard Error)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0</xdr:rowOff>
    </xdr:from>
    <xdr:to>
      <xdr:col>12</xdr:col>
      <xdr:colOff>231322</xdr:colOff>
      <xdr:row>43</xdr:row>
      <xdr:rowOff>149679</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7546522" y="1660071"/>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231321</xdr:colOff>
      <xdr:row>3</xdr:row>
      <xdr:rowOff>13606</xdr:rowOff>
    </xdr:from>
    <xdr:to>
      <xdr:col>19</xdr:col>
      <xdr:colOff>13607</xdr:colOff>
      <xdr:row>7</xdr:row>
      <xdr:rowOff>40821</xdr:rowOff>
    </xdr:to>
    <xdr:sp macro="" textlink="">
      <xdr:nvSpPr>
        <xdr:cNvPr id="5" name="Rounded Rectangle 5">
          <a:extLst>
            <a:ext uri="{FF2B5EF4-FFF2-40B4-BE49-F238E27FC236}">
              <a16:creationId xmlns:a16="http://schemas.microsoft.com/office/drawing/2014/main" id="{00000000-0008-0000-0200-000005000000}"/>
            </a:ext>
          </a:extLst>
        </xdr:cNvPr>
        <xdr:cNvSpPr/>
      </xdr:nvSpPr>
      <xdr:spPr>
        <a:xfrm>
          <a:off x="8191500" y="585106"/>
          <a:ext cx="34562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xdr:col>
      <xdr:colOff>571500</xdr:colOff>
      <xdr:row>9</xdr:row>
      <xdr:rowOff>95250</xdr:rowOff>
    </xdr:from>
    <xdr:to>
      <xdr:col>11</xdr:col>
      <xdr:colOff>394606</xdr:colOff>
      <xdr:row>33</xdr:row>
      <xdr:rowOff>27213</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14:m>
                <m:oMath xmlns:m="http://schemas.openxmlformats.org/officeDocument/2006/math">
                  <m:acc>
                    <m:accPr>
                      <m:chr m:val="̅"/>
                      <m:ctrlPr>
                        <a:rPr lang="en-US" sz="2000" i="1">
                          <a:solidFill>
                            <a:schemeClr val="dk1"/>
                          </a:solidFill>
                          <a:latin typeface="Cambria Math" panose="02040503050406030204" pitchFamily="18" charset="0"/>
                          <a:ea typeface="+mn-ea"/>
                          <a:cs typeface="+mn-cs"/>
                        </a:rPr>
                      </m:ctrlPr>
                    </m:accPr>
                    <m:e>
                      <m:r>
                        <a:rPr lang="en-US" sz="2000" b="0" i="1">
                          <a:solidFill>
                            <a:schemeClr val="dk1"/>
                          </a:solidFill>
                          <a:latin typeface="Cambria Math" panose="02040503050406030204" pitchFamily="18" charset="0"/>
                          <a:ea typeface="+mn-ea"/>
                          <a:cs typeface="+mn-cs"/>
                        </a:rPr>
                        <m:t>𝑥</m:t>
                      </m:r>
                    </m:e>
                  </m:acc>
                </m:oMath>
              </a14:m>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Choice>
      <mc:Fallback xmlns="">
        <xdr:sp macro="" textlink="">
          <xdr:nvSpPr>
            <xdr:cNvPr id="6" name="TextBox 5">
              <a:extLst>
                <a:ext uri="{FF2B5EF4-FFF2-40B4-BE49-F238E27FC236}">
                  <a16:creationId xmlns:a16="http://schemas.microsoft.com/office/drawing/2014/main" id="{8E1CD2D3-6F7D-40C4-859C-076553EB1D3B}"/>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r>
                <a:rPr lang="en-US" sz="2000" b="0" i="0">
                  <a:solidFill>
                    <a:schemeClr val="dk1"/>
                  </a:solidFill>
                  <a:latin typeface="Cambria Math" panose="02040503050406030204" pitchFamily="18" charset="0"/>
                  <a:ea typeface="+mn-ea"/>
                  <a:cs typeface="+mn-cs"/>
                </a:rPr>
                <a:t>𝑥 ̅</a:t>
              </a:r>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Fallback>
    </mc:AlternateContent>
    <xdr:clientData/>
  </xdr:twoCellAnchor>
  <xdr:twoCellAnchor>
    <xdr:from>
      <xdr:col>3</xdr:col>
      <xdr:colOff>598715</xdr:colOff>
      <xdr:row>2</xdr:row>
      <xdr:rowOff>149678</xdr:rowOff>
    </xdr:from>
    <xdr:to>
      <xdr:col>12</xdr:col>
      <xdr:colOff>95250</xdr:colOff>
      <xdr:row>7</xdr:row>
      <xdr:rowOff>35378</xdr:rowOff>
    </xdr:to>
    <xdr:sp macro="" textlink="">
      <xdr:nvSpPr>
        <xdr:cNvPr id="9" name="Rounded Rectangle 8">
          <a:extLst>
            <a:ext uri="{FF2B5EF4-FFF2-40B4-BE49-F238E27FC236}">
              <a16:creationId xmlns:a16="http://schemas.microsoft.com/office/drawing/2014/main" id="{00000000-0008-0000-0200-000009000000}"/>
            </a:ext>
          </a:extLst>
        </xdr:cNvPr>
        <xdr:cNvSpPr/>
      </xdr:nvSpPr>
      <xdr:spPr>
        <a:xfrm>
          <a:off x="2435679" y="530678"/>
          <a:ext cx="5007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10 Solution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19</xdr:row>
      <xdr:rowOff>54430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34786" y="1986646"/>
          <a:ext cx="7726137" cy="1687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alternative that has the highest EMV (Expected Monetary Value).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489860</xdr:colOff>
      <xdr:row>6</xdr:row>
      <xdr:rowOff>92529</xdr:rowOff>
    </xdr:from>
    <xdr:to>
      <xdr:col>10</xdr:col>
      <xdr:colOff>489860</xdr:colOff>
      <xdr:row>39</xdr:row>
      <xdr:rowOff>106138</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a:off x="8885467" y="1235529"/>
          <a:ext cx="0" cy="78785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408214</xdr:colOff>
      <xdr:row>4</xdr:row>
      <xdr:rowOff>160562</xdr:rowOff>
    </xdr:from>
    <xdr:to>
      <xdr:col>14</xdr:col>
      <xdr:colOff>381000</xdr:colOff>
      <xdr:row>8</xdr:row>
      <xdr:rowOff>187777</xdr:rowOff>
    </xdr:to>
    <xdr:sp macro="" textlink="">
      <xdr:nvSpPr>
        <xdr:cNvPr id="6" name="Rounded Rectangle 5">
          <a:extLst>
            <a:ext uri="{FF2B5EF4-FFF2-40B4-BE49-F238E27FC236}">
              <a16:creationId xmlns:a16="http://schemas.microsoft.com/office/drawing/2014/main" id="{00000000-0008-0000-0300-000006000000}"/>
            </a:ext>
          </a:extLst>
        </xdr:cNvPr>
        <xdr:cNvSpPr/>
      </xdr:nvSpPr>
      <xdr:spPr>
        <a:xfrm>
          <a:off x="10028464" y="922562"/>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17</xdr:col>
      <xdr:colOff>176892</xdr:colOff>
      <xdr:row>22</xdr:row>
      <xdr:rowOff>285750</xdr:rowOff>
    </xdr:from>
    <xdr:to>
      <xdr:col>21</xdr:col>
      <xdr:colOff>503464</xdr:colOff>
      <xdr:row>27</xdr:row>
      <xdr:rowOff>95250</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14750142" y="5402036"/>
          <a:ext cx="2775858" cy="130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 Multiply each value by the probability</a:t>
          </a:r>
        </a:p>
        <a:p>
          <a:r>
            <a:rPr lang="en-US" sz="1800"/>
            <a:t>2. Select the highest value in the column</a:t>
          </a:r>
        </a:p>
      </xdr:txBody>
    </xdr:sp>
    <xdr:clientData/>
  </xdr:twoCellAnchor>
  <xdr:twoCellAnchor>
    <xdr:from>
      <xdr:col>3</xdr:col>
      <xdr:colOff>476251</xdr:colOff>
      <xdr:row>2</xdr:row>
      <xdr:rowOff>149679</xdr:rowOff>
    </xdr:from>
    <xdr:to>
      <xdr:col>8</xdr:col>
      <xdr:colOff>258536</xdr:colOff>
      <xdr:row>7</xdr:row>
      <xdr:rowOff>35379</xdr:rowOff>
    </xdr:to>
    <xdr:sp macro="" textlink="">
      <xdr:nvSpPr>
        <xdr:cNvPr id="10" name="Rounded Rectangle 9">
          <a:extLst>
            <a:ext uri="{FF2B5EF4-FFF2-40B4-BE49-F238E27FC236}">
              <a16:creationId xmlns:a16="http://schemas.microsoft.com/office/drawing/2014/main" id="{00000000-0008-0000-0300-00000A000000}"/>
            </a:ext>
          </a:extLst>
        </xdr:cNvPr>
        <xdr:cNvSpPr/>
      </xdr:nvSpPr>
      <xdr:spPr>
        <a:xfrm>
          <a:off x="2313215" y="530679"/>
          <a:ext cx="5116285"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9 Solution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122465</xdr:colOff>
      <xdr:row>10</xdr:row>
      <xdr:rowOff>81645</xdr:rowOff>
    </xdr:from>
    <xdr:to>
      <xdr:col>10</xdr:col>
      <xdr:colOff>65316</xdr:colOff>
      <xdr:row>20</xdr:row>
      <xdr:rowOff>136071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34786" y="1986645"/>
          <a:ext cx="7726137" cy="23948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best alternative under each of these strategies:</a:t>
          </a:r>
        </a:p>
        <a:p>
          <a:endParaRPr lang="en-US" sz="2000" baseline="0">
            <a:solidFill>
              <a:schemeClr val="tx1"/>
            </a:solidFill>
          </a:endParaRPr>
        </a:p>
        <a:p>
          <a:r>
            <a:rPr lang="en-US" sz="2000" baseline="0">
              <a:solidFill>
                <a:schemeClr val="tx1"/>
              </a:solidFill>
            </a:rPr>
            <a:t>a) LaPlace</a:t>
          </a:r>
        </a:p>
        <a:p>
          <a:r>
            <a:rPr lang="en-US" sz="2000" baseline="0">
              <a:solidFill>
                <a:schemeClr val="tx1"/>
              </a:solidFill>
            </a:rPr>
            <a:t>b) Hurwicz (</a:t>
          </a:r>
          <a:r>
            <a:rPr lang="el-GR" sz="2000" baseline="0">
              <a:solidFill>
                <a:schemeClr val="tx1"/>
              </a:solidFill>
            </a:rPr>
            <a:t>α</a:t>
          </a:r>
          <a:r>
            <a:rPr lang="en-US" sz="2000" baseline="0">
              <a:solidFill>
                <a:schemeClr val="tx1"/>
              </a:solidFill>
            </a:rPr>
            <a:t>=0.7)</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285751</xdr:colOff>
      <xdr:row>5</xdr:row>
      <xdr:rowOff>146956</xdr:rowOff>
    </xdr:from>
    <xdr:to>
      <xdr:col>11</xdr:col>
      <xdr:colOff>285751</xdr:colOff>
      <xdr:row>43</xdr:row>
      <xdr:rowOff>160565</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a:xfrm>
          <a:off x="9293680" y="1099456"/>
          <a:ext cx="0" cy="77696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394607</xdr:colOff>
      <xdr:row>3</xdr:row>
      <xdr:rowOff>65313</xdr:rowOff>
    </xdr:from>
    <xdr:to>
      <xdr:col>16</xdr:col>
      <xdr:colOff>0</xdr:colOff>
      <xdr:row>7</xdr:row>
      <xdr:rowOff>92528</xdr:rowOff>
    </xdr:to>
    <xdr:sp macro="" textlink="">
      <xdr:nvSpPr>
        <xdr:cNvPr id="6" name="Rounded Rectangle 5">
          <a:extLst>
            <a:ext uri="{FF2B5EF4-FFF2-40B4-BE49-F238E27FC236}">
              <a16:creationId xmlns:a16="http://schemas.microsoft.com/office/drawing/2014/main" id="{00000000-0008-0000-0400-000006000000}"/>
            </a:ext>
          </a:extLst>
        </xdr:cNvPr>
        <xdr:cNvSpPr/>
      </xdr:nvSpPr>
      <xdr:spPr>
        <a:xfrm>
          <a:off x="10014857" y="636813"/>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-1</xdr:colOff>
      <xdr:row>2</xdr:row>
      <xdr:rowOff>108857</xdr:rowOff>
    </xdr:from>
    <xdr:to>
      <xdr:col>7</xdr:col>
      <xdr:colOff>639535</xdr:colOff>
      <xdr:row>6</xdr:row>
      <xdr:rowOff>185057</xdr:rowOff>
    </xdr:to>
    <xdr:sp macro="" textlink="">
      <xdr:nvSpPr>
        <xdr:cNvPr id="9" name="Rounded Rectangle 8">
          <a:extLst>
            <a:ext uri="{FF2B5EF4-FFF2-40B4-BE49-F238E27FC236}">
              <a16:creationId xmlns:a16="http://schemas.microsoft.com/office/drawing/2014/main" id="{00000000-0008-0000-0400-000009000000}"/>
            </a:ext>
          </a:extLst>
        </xdr:cNvPr>
        <xdr:cNvSpPr/>
      </xdr:nvSpPr>
      <xdr:spPr>
        <a:xfrm>
          <a:off x="2449285" y="489857"/>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8 Solution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10</xdr:row>
      <xdr:rowOff>81645</xdr:rowOff>
    </xdr:from>
    <xdr:to>
      <xdr:col>9</xdr:col>
      <xdr:colOff>19050</xdr:colOff>
      <xdr:row>138</xdr:row>
      <xdr:rowOff>19050</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8100" y="1986645"/>
          <a:ext cx="9144000" cy="309317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u="sng" baseline="0">
              <a:solidFill>
                <a:srgbClr val="FF0000"/>
              </a:solidFill>
              <a:latin typeface="Lucida Bright" panose="02040602050505020304" pitchFamily="18" charset="0"/>
            </a:rPr>
            <a:t>The required sample size, </a:t>
          </a:r>
          <a:r>
            <a:rPr lang="el-GR" sz="2800" b="1" u="sng" baseline="0">
              <a:solidFill>
                <a:srgbClr val="FF0000"/>
              </a:solidFill>
              <a:latin typeface="Calibri" panose="020F0502020204030204" pitchFamily="34" charset="0"/>
              <a:cs typeface="Calibri" panose="020F0502020204030204" pitchFamily="34" charset="0"/>
            </a:rPr>
            <a:t>σ</a:t>
          </a:r>
          <a:r>
            <a:rPr lang="en-US" sz="2800" b="1" u="sng" baseline="0">
              <a:solidFill>
                <a:srgbClr val="FF0000"/>
              </a:solidFill>
              <a:latin typeface="Lucida Bright" panose="02040602050505020304" pitchFamily="18" charset="0"/>
              <a:cs typeface="Calibri" panose="020F0502020204030204" pitchFamily="34" charset="0"/>
            </a:rPr>
            <a:t> unknown:</a:t>
          </a:r>
        </a:p>
        <a:p>
          <a:endParaRPr lang="en-US" sz="2800" baseline="0">
            <a:solidFill>
              <a:schemeClr val="tx1"/>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A Georgia lumber mill manager wants to know the average diameter of logs the mill cuts. Not only does she not know </a:t>
          </a:r>
          <a:r>
            <a:rPr lang="el-GR" sz="2800" baseline="0">
              <a:solidFill>
                <a:schemeClr val="tx1"/>
              </a:solidFill>
              <a:latin typeface="Times New Roman" panose="02020603050405020304" pitchFamily="18" charset="0"/>
              <a:cs typeface="Times New Roman" panose="02020603050405020304" pitchFamily="18" charset="0"/>
            </a:rPr>
            <a:t>μ</a:t>
          </a:r>
          <a:r>
            <a:rPr lang="en-US" sz="2800" baseline="0">
              <a:solidFill>
                <a:schemeClr val="tx1"/>
              </a:solidFill>
              <a:latin typeface="Lucida Bright" panose="02040602050505020304" pitchFamily="18" charset="0"/>
              <a:cs typeface="Times New Roman" panose="02020603050405020304" pitchFamily="18" charset="0"/>
            </a:rPr>
            <a:t>, she does not know the population standard deviation. </a:t>
          </a:r>
        </a:p>
        <a:p>
          <a:endParaRPr lang="en-US" sz="2800" baseline="0">
            <a:solidFill>
              <a:schemeClr val="tx1"/>
            </a:solidFill>
            <a:latin typeface="Lucida Bright" panose="02040602050505020304" pitchFamily="18" charset="0"/>
            <a:cs typeface="Times New Roman" panose="02020603050405020304" pitchFamily="18" charset="0"/>
          </a:endParaRPr>
        </a:p>
        <a:p>
          <a:r>
            <a:rPr lang="en-US" sz="2800" baseline="0">
              <a:solidFill>
                <a:schemeClr val="tx1"/>
              </a:solidFill>
              <a:latin typeface="Lucida Bright" panose="02040602050505020304" pitchFamily="18" charset="0"/>
              <a:cs typeface="Times New Roman" panose="02020603050405020304" pitchFamily="18" charset="0"/>
            </a:rPr>
            <a:t>She want a </a:t>
          </a:r>
          <a:r>
            <a:rPr lang="en-US" sz="2800" b="1" baseline="0">
              <a:solidFill>
                <a:srgbClr val="FF0000"/>
              </a:solidFill>
              <a:latin typeface="Lucida Bright" panose="02040602050505020304" pitchFamily="18" charset="0"/>
              <a:cs typeface="Times New Roman" panose="02020603050405020304" pitchFamily="18" charset="0"/>
            </a:rPr>
            <a:t>90% </a:t>
          </a:r>
          <a:r>
            <a:rPr lang="en-US" sz="2800" baseline="0">
              <a:solidFill>
                <a:schemeClr val="tx1"/>
              </a:solidFill>
              <a:latin typeface="Lucida Bright" panose="02040602050505020304" pitchFamily="18" charset="0"/>
              <a:cs typeface="Times New Roman" panose="02020603050405020304" pitchFamily="18" charset="0"/>
            </a:rPr>
            <a:t>confidence level and is willing to have a margin of error of  </a:t>
          </a:r>
          <a:r>
            <a:rPr lang="en-US" sz="2800" b="1" baseline="0">
              <a:solidFill>
                <a:srgbClr val="FF0000"/>
              </a:solidFill>
              <a:latin typeface="Lucida Bright" panose="02040602050505020304" pitchFamily="18" charset="0"/>
              <a:cs typeface="Times New Roman" panose="02020603050405020304" pitchFamily="18" charset="0"/>
            </a:rPr>
            <a:t>0.50 inch </a:t>
          </a:r>
          <a:r>
            <a:rPr lang="en-US" sz="2800" baseline="0">
              <a:solidFill>
                <a:schemeClr val="tx1"/>
              </a:solidFill>
              <a:latin typeface="Lucida Bright" panose="02040602050505020304" pitchFamily="18" charset="0"/>
              <a:cs typeface="Times New Roman" panose="02020603050405020304" pitchFamily="18" charset="0"/>
            </a:rPr>
            <a:t>in estimating the true mean diameter. </a:t>
          </a:r>
        </a:p>
        <a:p>
          <a:endParaRPr lang="en-US" sz="2800" baseline="0">
            <a:solidFill>
              <a:schemeClr val="tx1"/>
            </a:solidFill>
            <a:latin typeface="Lucida Bright" panose="02040602050505020304" pitchFamily="18" charset="0"/>
            <a:cs typeface="Times New Roman" panose="02020603050405020304" pitchFamily="18" charset="0"/>
          </a:endParaRPr>
        </a:p>
        <a:p>
          <a:r>
            <a:rPr lang="en-US" sz="2800" baseline="0">
              <a:solidFill>
                <a:schemeClr val="tx1"/>
              </a:solidFill>
              <a:latin typeface="Lucida Bright" panose="02040602050505020304" pitchFamily="18" charset="0"/>
              <a:cs typeface="Times New Roman" panose="02020603050405020304" pitchFamily="18" charset="0"/>
            </a:rPr>
            <a:t>The required sample size can be determined using the following steps:</a:t>
          </a:r>
        </a:p>
        <a:p>
          <a:endParaRPr lang="en-US" sz="2800" baseline="0">
            <a:solidFill>
              <a:schemeClr val="accent5">
                <a:lumMod val="50000"/>
              </a:schemeClr>
            </a:solidFill>
            <a:latin typeface="Lucida Bright" panose="02040602050505020304" pitchFamily="18" charset="0"/>
            <a:cs typeface="Calibri" panose="020F0502020204030204" pitchFamily="34" charset="0"/>
          </a:endParaRPr>
        </a:p>
        <a:p>
          <a:r>
            <a:rPr lang="en-US" sz="2800" b="1" u="sng" baseline="0">
              <a:solidFill>
                <a:schemeClr val="accent5">
                  <a:lumMod val="50000"/>
                </a:schemeClr>
              </a:solidFill>
              <a:latin typeface="Lucida Bright" panose="02040602050505020304" pitchFamily="18" charset="0"/>
              <a:cs typeface="Calibri" panose="020F0502020204030204" pitchFamily="34" charset="0"/>
            </a:rPr>
            <a:t>Step 1. Specify the desired margin of error.</a:t>
          </a: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The manager wishes to have his estimate to be within +/- 0.50 inch, so the margin of error is;         </a:t>
          </a:r>
          <a:r>
            <a:rPr lang="en-US" sz="2800" b="1" baseline="0">
              <a:solidFill>
                <a:srgbClr val="FF0000"/>
              </a:solidFill>
              <a:latin typeface="Lucida Bright" panose="02040602050505020304" pitchFamily="18" charset="0"/>
              <a:cs typeface="Calibri" panose="020F0502020204030204" pitchFamily="34" charset="0"/>
            </a:rPr>
            <a:t>e = 0.5 inch.</a:t>
          </a:r>
        </a:p>
        <a:p>
          <a:endParaRPr lang="en-US" sz="2800" baseline="0">
            <a:solidFill>
              <a:schemeClr val="accent5">
                <a:lumMod val="50000"/>
              </a:schemeClr>
            </a:solidFill>
            <a:latin typeface="Lucida Bright" panose="02040602050505020304" pitchFamily="18" charset="0"/>
            <a:cs typeface="Calibri" panose="020F0502020204030204" pitchFamily="34" charset="0"/>
          </a:endParaRPr>
        </a:p>
        <a:p>
          <a:endParaRPr lang="en-US" sz="2800">
            <a:effectLst/>
          </a:endParaRPr>
        </a:p>
        <a:p>
          <a:r>
            <a:rPr lang="en-US" sz="3200" b="1" u="sng" baseline="0">
              <a:solidFill>
                <a:schemeClr val="accent5">
                  <a:lumMod val="50000"/>
                </a:schemeClr>
              </a:solidFill>
              <a:effectLst/>
              <a:latin typeface="Lucida Bright" panose="02040602050505020304" pitchFamily="18" charset="0"/>
              <a:ea typeface="+mn-ea"/>
              <a:cs typeface="+mn-cs"/>
            </a:rPr>
            <a:t>Step 2. Calculate the Sample Mean : </a:t>
          </a:r>
          <a:endParaRPr lang="en-US" sz="3200">
            <a:solidFill>
              <a:schemeClr val="accent5">
                <a:lumMod val="50000"/>
              </a:schemeClr>
            </a:solidFill>
            <a:effectLst/>
            <a:latin typeface="Lucida Bright" panose="02040602050505020304" pitchFamily="18"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r>
            <a:rPr lang="en-US" sz="2800" b="1" u="sng" baseline="0">
              <a:solidFill>
                <a:schemeClr val="accent5">
                  <a:lumMod val="50000"/>
                </a:schemeClr>
              </a:solidFill>
              <a:latin typeface="Lucida Bright" panose="02040602050505020304" pitchFamily="18" charset="0"/>
              <a:cs typeface="Calibri" panose="020F0502020204030204" pitchFamily="34" charset="0"/>
            </a:rPr>
            <a:t>Step 3. Determine an estimate for the population standard deviation:</a:t>
          </a: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The manager will select a pilot sample of </a:t>
          </a:r>
          <a:r>
            <a:rPr lang="en-US" sz="2800" b="1" baseline="0">
              <a:solidFill>
                <a:srgbClr val="FF0000"/>
              </a:solidFill>
              <a:latin typeface="Lucida Bright" panose="02040602050505020304" pitchFamily="18" charset="0"/>
              <a:cs typeface="Calibri" panose="020F0502020204030204" pitchFamily="34" charset="0"/>
            </a:rPr>
            <a:t>n = 20 </a:t>
          </a:r>
          <a:r>
            <a:rPr lang="en-US" sz="2800" baseline="0">
              <a:solidFill>
                <a:schemeClr val="tx1"/>
              </a:solidFill>
              <a:latin typeface="Lucida Bright" panose="02040602050505020304" pitchFamily="18" charset="0"/>
              <a:cs typeface="Calibri" panose="020F0502020204030204" pitchFamily="34" charset="0"/>
            </a:rPr>
            <a:t>logs and measure the diameter of which.</a:t>
          </a:r>
        </a:p>
        <a:p>
          <a:endParaRPr lang="en-US" sz="2800" baseline="0">
            <a:solidFill>
              <a:schemeClr val="tx1"/>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Thus, </a:t>
          </a:r>
          <a:r>
            <a:rPr lang="el-GR" sz="2800" baseline="0">
              <a:solidFill>
                <a:schemeClr val="tx1"/>
              </a:solidFill>
              <a:latin typeface="Calibri" panose="020F0502020204030204" pitchFamily="34" charset="0"/>
              <a:cs typeface="Calibri" panose="020F0502020204030204" pitchFamily="34" charset="0"/>
            </a:rPr>
            <a:t>σ</a:t>
          </a:r>
          <a:r>
            <a:rPr lang="en-US" sz="2800" baseline="0">
              <a:solidFill>
                <a:schemeClr val="tx1"/>
              </a:solidFill>
              <a:latin typeface="Lucida Bright" panose="02040602050505020304" pitchFamily="18" charset="0"/>
              <a:cs typeface="Calibri" panose="020F0502020204030204" pitchFamily="34" charset="0"/>
            </a:rPr>
            <a:t> =</a:t>
          </a:r>
          <a:r>
            <a:rPr lang="en-US" sz="2800" b="1" baseline="0">
              <a:solidFill>
                <a:srgbClr val="C00000"/>
              </a:solidFill>
              <a:latin typeface="Lucida Bright" panose="02040602050505020304" pitchFamily="18" charset="0"/>
              <a:cs typeface="Calibri" panose="020F0502020204030204" pitchFamily="34" charset="0"/>
            </a:rPr>
            <a:t> 4.8515</a:t>
          </a:r>
        </a:p>
        <a:p>
          <a:endParaRPr lang="en-US" sz="2800" baseline="0">
            <a:solidFill>
              <a:schemeClr val="tx1"/>
            </a:solidFill>
            <a:latin typeface="Lucida Bright" panose="02040602050505020304" pitchFamily="18" charset="0"/>
            <a:cs typeface="Calibri" panose="020F0502020204030204" pitchFamily="34" charset="0"/>
          </a:endParaRPr>
        </a:p>
        <a:p>
          <a:endParaRPr lang="en-US" sz="2800" baseline="0">
            <a:solidFill>
              <a:schemeClr val="tx1"/>
            </a:solidFill>
            <a:latin typeface="Lucida Bright" panose="02040602050505020304" pitchFamily="18" charset="0"/>
            <a:cs typeface="Calibri" panose="020F0502020204030204" pitchFamily="34" charset="0"/>
          </a:endParaRPr>
        </a:p>
        <a:p>
          <a:endParaRPr lang="en-US" sz="2800" baseline="0">
            <a:solidFill>
              <a:schemeClr val="tx1"/>
            </a:solidFill>
            <a:latin typeface="Lucida Bright" panose="02040602050505020304" pitchFamily="18" charset="0"/>
            <a:cs typeface="Calibri" panose="020F0502020204030204" pitchFamily="34" charset="0"/>
          </a:endParaRPr>
        </a:p>
        <a:p>
          <a:endParaRPr lang="en-US" sz="2800" baseline="0">
            <a:solidFill>
              <a:schemeClr val="tx1"/>
            </a:solidFill>
            <a:latin typeface="Lucida Bright" panose="02040602050505020304" pitchFamily="18" charset="0"/>
            <a:cs typeface="Calibri" panose="020F0502020204030204" pitchFamily="34" charset="0"/>
          </a:endParaRPr>
        </a:p>
        <a:p>
          <a:endParaRPr lang="en-US" sz="2800" baseline="0">
            <a:solidFill>
              <a:schemeClr val="tx1"/>
            </a:solidFill>
            <a:latin typeface="Lucida Bright" panose="02040602050505020304" pitchFamily="18" charset="0"/>
            <a:cs typeface="Calibri" panose="020F0502020204030204" pitchFamily="34" charset="0"/>
          </a:endParaRPr>
        </a:p>
        <a:p>
          <a:endParaRPr lang="en-US" sz="2800" baseline="0">
            <a:solidFill>
              <a:schemeClr val="tx1"/>
            </a:solidFill>
            <a:latin typeface="Lucida Bright" panose="02040602050505020304" pitchFamily="18" charset="0"/>
            <a:cs typeface="Calibri" panose="020F0502020204030204" pitchFamily="34" charset="0"/>
          </a:endParaRPr>
        </a:p>
        <a:p>
          <a:endParaRPr lang="en-US" sz="2800" baseline="0">
            <a:solidFill>
              <a:schemeClr val="tx1"/>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r>
            <a:rPr lang="en-US" sz="2800" b="1" u="sng" baseline="0">
              <a:solidFill>
                <a:schemeClr val="accent5">
                  <a:lumMod val="50000"/>
                </a:schemeClr>
              </a:solidFill>
              <a:latin typeface="Lucida Bright" panose="02040602050505020304" pitchFamily="18" charset="0"/>
              <a:cs typeface="Calibri" panose="020F0502020204030204" pitchFamily="34" charset="0"/>
            </a:rPr>
            <a:t>Step 4. Determine the critical value for the desired level of confidence:</a:t>
          </a:r>
        </a:p>
        <a:p>
          <a:r>
            <a:rPr lang="en-US" sz="1100" b="0" i="0" u="none" strike="noStrike">
              <a:solidFill>
                <a:schemeClr val="dk1"/>
              </a:solidFill>
              <a:effectLst/>
              <a:latin typeface="+mn-lt"/>
              <a:ea typeface="+mn-ea"/>
              <a:cs typeface="+mn-cs"/>
            </a:rPr>
            <a:t> </a:t>
          </a:r>
          <a:r>
            <a:rPr lang="en-US" sz="2800"/>
            <a:t> </a:t>
          </a:r>
        </a:p>
        <a:p>
          <a:r>
            <a:rPr lang="en-US" sz="2800" baseline="0">
              <a:solidFill>
                <a:schemeClr val="tx1"/>
              </a:solidFill>
              <a:latin typeface="Lucida Bright" panose="02040602050505020304" pitchFamily="18" charset="0"/>
              <a:cs typeface="Calibri" panose="020F0502020204030204" pitchFamily="34" charset="0"/>
            </a:rPr>
            <a:t>The critical value will be a z-value:</a:t>
          </a:r>
        </a:p>
        <a:p>
          <a:endParaRPr lang="en-US" sz="2800" baseline="0">
            <a:solidFill>
              <a:schemeClr val="tx1"/>
            </a:solidFill>
            <a:latin typeface="Lucida Bright" panose="02040602050505020304" pitchFamily="18" charset="0"/>
            <a:cs typeface="Calibri" panose="020F0502020204030204" pitchFamily="34" charset="0"/>
          </a:endParaRPr>
        </a:p>
        <a:p>
          <a:r>
            <a:rPr lang="el-GR" sz="2800" baseline="0">
              <a:solidFill>
                <a:schemeClr val="tx1"/>
              </a:solidFill>
              <a:latin typeface="Times New Roman" panose="02020603050405020304" pitchFamily="18" charset="0"/>
              <a:cs typeface="Times New Roman" panose="02020603050405020304" pitchFamily="18" charset="0"/>
            </a:rPr>
            <a:t>α</a:t>
          </a:r>
          <a:r>
            <a:rPr lang="en-US" sz="2800" baseline="0">
              <a:solidFill>
                <a:schemeClr val="tx1"/>
              </a:solidFill>
              <a:latin typeface="Lucida Bright" panose="02040602050505020304" pitchFamily="18" charset="0"/>
              <a:cs typeface="Times New Roman" panose="02020603050405020304" pitchFamily="18" charset="0"/>
            </a:rPr>
            <a:t>  = </a:t>
          </a:r>
          <a:r>
            <a:rPr lang="en-US" sz="2800" baseline="0">
              <a:solidFill>
                <a:schemeClr val="tx1"/>
              </a:solidFill>
              <a:latin typeface="Lucida Bright" panose="02040602050505020304" pitchFamily="18" charset="0"/>
              <a:cs typeface="Calibri" panose="020F0502020204030204" pitchFamily="34" charset="0"/>
            </a:rPr>
            <a:t>1 - 0.90 = 0.10</a:t>
          </a:r>
        </a:p>
        <a:p>
          <a:endParaRPr lang="en-US" sz="2800" baseline="0">
            <a:solidFill>
              <a:schemeClr val="tx1"/>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α/2 = 0.1/2 = </a:t>
          </a:r>
          <a:r>
            <a:rPr lang="en-US" sz="2800" b="1" baseline="0">
              <a:solidFill>
                <a:srgbClr val="FF0000"/>
              </a:solidFill>
              <a:latin typeface="Lucida Bright" panose="02040602050505020304" pitchFamily="18" charset="0"/>
              <a:cs typeface="Calibri" panose="020F0502020204030204" pitchFamily="34" charset="0"/>
            </a:rPr>
            <a:t>0.05</a:t>
          </a:r>
        </a:p>
        <a:p>
          <a:endParaRPr lang="en-US" sz="2800" baseline="0">
            <a:solidFill>
              <a:schemeClr val="tx1"/>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z(0.05) = NORM.S.INV(0.95) = </a:t>
          </a:r>
          <a:r>
            <a:rPr lang="en-US" sz="2800" b="1" baseline="0">
              <a:solidFill>
                <a:srgbClr val="FF0000"/>
              </a:solidFill>
              <a:latin typeface="Lucida Bright" panose="02040602050505020304" pitchFamily="18" charset="0"/>
              <a:cs typeface="Calibri" panose="020F0502020204030204" pitchFamily="34" charset="0"/>
            </a:rPr>
            <a:t>1.6449</a:t>
          </a:r>
        </a:p>
        <a:p>
          <a:endParaRPr lang="en-US" sz="2800"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r>
            <a:rPr lang="en-US" sz="2800" b="1" u="sng" baseline="0">
              <a:solidFill>
                <a:schemeClr val="accent5">
                  <a:lumMod val="50000"/>
                </a:schemeClr>
              </a:solidFill>
              <a:latin typeface="Lucida Bright" panose="02040602050505020304" pitchFamily="18" charset="0"/>
              <a:cs typeface="Calibri" panose="020F0502020204030204" pitchFamily="34" charset="0"/>
            </a:rPr>
            <a:t>Step 5. Compute the required sample size:</a:t>
          </a:r>
        </a:p>
        <a:p>
          <a:endParaRPr lang="en-US" sz="2800" baseline="0">
            <a:solidFill>
              <a:schemeClr val="tx1"/>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n = (((z </a:t>
          </a:r>
          <a:r>
            <a:rPr lang="el-GR" sz="2800" baseline="0">
              <a:solidFill>
                <a:schemeClr val="tx1"/>
              </a:solidFill>
              <a:latin typeface="Times New Roman" panose="02020603050405020304" pitchFamily="18" charset="0"/>
              <a:cs typeface="Times New Roman" panose="02020603050405020304" pitchFamily="18" charset="0"/>
            </a:rPr>
            <a:t>α</a:t>
          </a:r>
          <a:r>
            <a:rPr lang="en-US" sz="2800" baseline="0">
              <a:solidFill>
                <a:schemeClr val="tx1"/>
              </a:solidFill>
              <a:latin typeface="Lucida Bright" panose="02040602050505020304" pitchFamily="18" charset="0"/>
              <a:cs typeface="Times New Roman" panose="02020603050405020304" pitchFamily="18" charset="0"/>
            </a:rPr>
            <a:t>/2)^2)*</a:t>
          </a:r>
          <a:r>
            <a:rPr lang="el-GR" sz="2800" baseline="0">
              <a:solidFill>
                <a:schemeClr val="tx1"/>
              </a:solidFill>
              <a:latin typeface="Calibri" panose="020F0502020204030204" pitchFamily="34" charset="0"/>
              <a:cs typeface="Calibri" panose="020F0502020204030204" pitchFamily="34" charset="0"/>
            </a:rPr>
            <a:t>σ</a:t>
          </a:r>
          <a:r>
            <a:rPr lang="en-US" sz="2800" baseline="0">
              <a:solidFill>
                <a:schemeClr val="tx1"/>
              </a:solidFill>
              <a:latin typeface="Lucida Bright" panose="02040602050505020304" pitchFamily="18" charset="0"/>
              <a:cs typeface="Calibri" panose="020F0502020204030204" pitchFamily="34" charset="0"/>
            </a:rPr>
            <a:t>^2)/e^2 =</a:t>
          </a:r>
        </a:p>
        <a:p>
          <a:endParaRPr lang="en-US" sz="2800" baseline="0">
            <a:solidFill>
              <a:schemeClr val="tx1"/>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 ((1.6449^2)*(4.8515^2))/(0.5^2) =254.74</a:t>
          </a:r>
        </a:p>
        <a:p>
          <a:endParaRPr lang="en-US" sz="2800" baseline="0">
            <a:solidFill>
              <a:schemeClr val="tx1"/>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 or approx. </a:t>
          </a:r>
          <a:r>
            <a:rPr lang="en-US" sz="2800" b="1" baseline="0">
              <a:solidFill>
                <a:srgbClr val="FF0000"/>
              </a:solidFill>
              <a:latin typeface="Lucida Bright" panose="02040602050505020304" pitchFamily="18" charset="0"/>
              <a:cs typeface="Calibri" panose="020F0502020204030204" pitchFamily="34" charset="0"/>
            </a:rPr>
            <a:t>255</a:t>
          </a:r>
        </a:p>
        <a:p>
          <a:endParaRPr lang="en-US" sz="2000" baseline="0">
            <a:solidFill>
              <a:schemeClr val="tx1"/>
            </a:solidFill>
            <a:latin typeface="Calibri" panose="020F0502020204030204" pitchFamily="34" charset="0"/>
            <a:cs typeface="Calibri" panose="020F0502020204030204" pitchFamily="34" charset="0"/>
          </a:endParaRPr>
        </a:p>
      </xdr:txBody>
    </xdr:sp>
    <xdr:clientData/>
  </xdr:twoCellAnchor>
  <xdr:twoCellAnchor>
    <xdr:from>
      <xdr:col>1</xdr:col>
      <xdr:colOff>81643</xdr:colOff>
      <xdr:row>2</xdr:row>
      <xdr:rowOff>149678</xdr:rowOff>
    </xdr:from>
    <xdr:to>
      <xdr:col>3</xdr:col>
      <xdr:colOff>428625</xdr:colOff>
      <xdr:row>8</xdr:row>
      <xdr:rowOff>63499</xdr:rowOff>
    </xdr:to>
    <xdr:sp macro="" textlink="">
      <xdr:nvSpPr>
        <xdr:cNvPr id="9" name="Left Arrow 3">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691243" y="530678"/>
          <a:ext cx="1566182" cy="1056821"/>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125187</xdr:colOff>
      <xdr:row>4</xdr:row>
      <xdr:rowOff>157842</xdr:rowOff>
    </xdr:from>
    <xdr:to>
      <xdr:col>9</xdr:col>
      <xdr:colOff>125187</xdr:colOff>
      <xdr:row>52</xdr:row>
      <xdr:rowOff>114301</xdr:rowOff>
    </xdr:to>
    <xdr:cxnSp macro="">
      <xdr:nvCxnSpPr>
        <xdr:cNvPr id="11" name="Straight Connector 10">
          <a:extLst>
            <a:ext uri="{FF2B5EF4-FFF2-40B4-BE49-F238E27FC236}">
              <a16:creationId xmlns:a16="http://schemas.microsoft.com/office/drawing/2014/main" id="{00000000-0008-0000-0500-00000B000000}"/>
            </a:ext>
          </a:extLst>
        </xdr:cNvPr>
        <xdr:cNvCxnSpPr/>
      </xdr:nvCxnSpPr>
      <xdr:spPr>
        <a:xfrm>
          <a:off x="9259662" y="919842"/>
          <a:ext cx="0" cy="1192938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517071</xdr:colOff>
      <xdr:row>4</xdr:row>
      <xdr:rowOff>119741</xdr:rowOff>
    </xdr:from>
    <xdr:to>
      <xdr:col>18</xdr:col>
      <xdr:colOff>272142</xdr:colOff>
      <xdr:row>8</xdr:row>
      <xdr:rowOff>146956</xdr:rowOff>
    </xdr:to>
    <xdr:sp macro="" textlink="">
      <xdr:nvSpPr>
        <xdr:cNvPr id="12" name="Rounded Rectangle 5">
          <a:extLst>
            <a:ext uri="{FF2B5EF4-FFF2-40B4-BE49-F238E27FC236}">
              <a16:creationId xmlns:a16="http://schemas.microsoft.com/office/drawing/2014/main" id="{00000000-0008-0000-0500-00000C000000}"/>
            </a:ext>
          </a:extLst>
        </xdr:cNvPr>
        <xdr:cNvSpPr/>
      </xdr:nvSpPr>
      <xdr:spPr>
        <a:xfrm>
          <a:off x="12280446" y="881741"/>
          <a:ext cx="635589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13" name="Rounded Rectangle 7">
          <a:extLst>
            <a:ext uri="{FF2B5EF4-FFF2-40B4-BE49-F238E27FC236}">
              <a16:creationId xmlns:a16="http://schemas.microsoft.com/office/drawing/2014/main" id="{00000000-0008-0000-0500-00000D000000}"/>
            </a:ext>
          </a:extLst>
        </xdr:cNvPr>
        <xdr:cNvSpPr/>
      </xdr:nvSpPr>
      <xdr:spPr>
        <a:xfrm>
          <a:off x="3009900" y="544286"/>
          <a:ext cx="58551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 </a:t>
          </a:r>
        </a:p>
      </xdr:txBody>
    </xdr:sp>
    <xdr:clientData/>
  </xdr:twoCellAnchor>
  <xdr:twoCellAnchor>
    <xdr:from>
      <xdr:col>12</xdr:col>
      <xdr:colOff>857251</xdr:colOff>
      <xdr:row>120</xdr:row>
      <xdr:rowOff>171450</xdr:rowOff>
    </xdr:from>
    <xdr:to>
      <xdr:col>13</xdr:col>
      <xdr:colOff>1162050</xdr:colOff>
      <xdr:row>125</xdr:row>
      <xdr:rowOff>76200</xdr:rowOff>
    </xdr:to>
    <xdr:sp macro="" textlink="">
      <xdr:nvSpPr>
        <xdr:cNvPr id="14" name="TextBox 13">
          <a:extLst>
            <a:ext uri="{FF2B5EF4-FFF2-40B4-BE49-F238E27FC236}">
              <a16:creationId xmlns:a16="http://schemas.microsoft.com/office/drawing/2014/main" id="{00000000-0008-0000-0500-00000E000000}"/>
            </a:ext>
          </a:extLst>
        </xdr:cNvPr>
        <xdr:cNvSpPr txBox="1"/>
      </xdr:nvSpPr>
      <xdr:spPr>
        <a:xfrm>
          <a:off x="15468601" y="29641800"/>
          <a:ext cx="3009899" cy="857250"/>
        </a:xfrm>
        <a:prstGeom prst="rect">
          <a:avLst/>
        </a:prstGeom>
        <a:solidFill>
          <a:srgbClr val="FF0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1">
              <a:solidFill>
                <a:srgbClr val="FFFF00"/>
              </a:solidFill>
              <a:latin typeface="Lucida Bright" panose="02040602050505020304" pitchFamily="18" charset="0"/>
            </a:rPr>
            <a:t>Approx.</a:t>
          </a:r>
          <a:r>
            <a:rPr lang="en-US" sz="2400" b="1" baseline="0">
              <a:solidFill>
                <a:srgbClr val="FFFF00"/>
              </a:solidFill>
              <a:latin typeface="Lucida Bright" panose="02040602050505020304" pitchFamily="18" charset="0"/>
            </a:rPr>
            <a:t> 255 </a:t>
          </a:r>
          <a:endParaRPr lang="en-US" sz="2400" b="1">
            <a:solidFill>
              <a:srgbClr val="FFFF00"/>
            </a:solidFill>
            <a:latin typeface="Lucida Bright" panose="02040602050505020304" pitchFamily="18" charset="0"/>
          </a:endParaRPr>
        </a:p>
      </xdr:txBody>
    </xdr:sp>
    <xdr:clientData/>
  </xdr:twoCellAnchor>
  <xdr:twoCellAnchor>
    <xdr:from>
      <xdr:col>9</xdr:col>
      <xdr:colOff>333376</xdr:colOff>
      <xdr:row>9</xdr:row>
      <xdr:rowOff>171450</xdr:rowOff>
    </xdr:from>
    <xdr:to>
      <xdr:col>11</xdr:col>
      <xdr:colOff>323850</xdr:colOff>
      <xdr:row>15</xdr:row>
      <xdr:rowOff>142875</xdr:rowOff>
    </xdr:to>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9467851" y="1885950"/>
          <a:ext cx="2009774" cy="1114425"/>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2: </a:t>
          </a:r>
        </a:p>
        <a:p>
          <a:pPr algn="ctr"/>
          <a:r>
            <a:rPr lang="en-US" sz="2000">
              <a:latin typeface="Lucida Bright" panose="02040602050505020304" pitchFamily="18" charset="0"/>
            </a:rPr>
            <a:t>Sample</a:t>
          </a:r>
          <a:r>
            <a:rPr lang="en-US" sz="2000" baseline="0">
              <a:latin typeface="Lucida Bright" panose="02040602050505020304" pitchFamily="18" charset="0"/>
            </a:rPr>
            <a:t> </a:t>
          </a:r>
          <a:r>
            <a:rPr lang="en-US" sz="2000">
              <a:latin typeface="Lucida Bright" panose="02040602050505020304" pitchFamily="18" charset="0"/>
            </a:rPr>
            <a:t>mean</a:t>
          </a:r>
        </a:p>
      </xdr:txBody>
    </xdr:sp>
    <xdr:clientData/>
  </xdr:twoCellAnchor>
  <xdr:twoCellAnchor>
    <xdr:from>
      <xdr:col>10</xdr:col>
      <xdr:colOff>12701</xdr:colOff>
      <xdr:row>52</xdr:row>
      <xdr:rowOff>133350</xdr:rowOff>
    </xdr:from>
    <xdr:to>
      <xdr:col>11</xdr:col>
      <xdr:colOff>1600200</xdr:colOff>
      <xdr:row>55</xdr:row>
      <xdr:rowOff>133349</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9785351" y="13392150"/>
          <a:ext cx="4197349" cy="704849"/>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3. </a:t>
          </a:r>
        </a:p>
        <a:p>
          <a:pPr algn="ctr"/>
          <a:r>
            <a:rPr lang="en-US" sz="2000">
              <a:latin typeface="Lucida Bright" panose="02040602050505020304" pitchFamily="18" charset="0"/>
            </a:rPr>
            <a:t>Sample Standard</a:t>
          </a:r>
          <a:r>
            <a:rPr lang="en-US" sz="2000" baseline="0">
              <a:latin typeface="Lucida Bright" panose="02040602050505020304" pitchFamily="18" charset="0"/>
            </a:rPr>
            <a:t> Deviation</a:t>
          </a:r>
          <a:endParaRPr lang="en-US" sz="2000">
            <a:latin typeface="Lucida Bright" panose="02040602050505020304" pitchFamily="18" charset="0"/>
          </a:endParaRPr>
        </a:p>
      </xdr:txBody>
    </xdr:sp>
    <xdr:clientData/>
  </xdr:twoCellAnchor>
  <xdr:twoCellAnchor>
    <xdr:from>
      <xdr:col>10</xdr:col>
      <xdr:colOff>25401</xdr:colOff>
      <xdr:row>82</xdr:row>
      <xdr:rowOff>152400</xdr:rowOff>
    </xdr:from>
    <xdr:to>
      <xdr:col>12</xdr:col>
      <xdr:colOff>38100</xdr:colOff>
      <xdr:row>86</xdr:row>
      <xdr:rowOff>60325</xdr:rowOff>
    </xdr:to>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9798051" y="22383750"/>
          <a:ext cx="4851399" cy="669925"/>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4:</a:t>
          </a:r>
          <a:endParaRPr lang="en-US" sz="2000">
            <a:latin typeface="Lucida Bright" panose="02040602050505020304" pitchFamily="18" charset="0"/>
          </a:endParaRPr>
        </a:p>
      </xdr:txBody>
    </xdr:sp>
    <xdr:clientData/>
  </xdr:twoCellAnchor>
  <xdr:twoCellAnchor>
    <xdr:from>
      <xdr:col>10</xdr:col>
      <xdr:colOff>69851</xdr:colOff>
      <xdr:row>115</xdr:row>
      <xdr:rowOff>66675</xdr:rowOff>
    </xdr:from>
    <xdr:to>
      <xdr:col>11</xdr:col>
      <xdr:colOff>2019300</xdr:colOff>
      <xdr:row>118</xdr:row>
      <xdr:rowOff>19050</xdr:rowOff>
    </xdr:to>
    <xdr:sp macro="" textlink="">
      <xdr:nvSpPr>
        <xdr:cNvPr id="18" name="TextBox 17">
          <a:extLst>
            <a:ext uri="{FF2B5EF4-FFF2-40B4-BE49-F238E27FC236}">
              <a16:creationId xmlns:a16="http://schemas.microsoft.com/office/drawing/2014/main" id="{00000000-0008-0000-0500-000012000000}"/>
            </a:ext>
          </a:extLst>
        </xdr:cNvPr>
        <xdr:cNvSpPr txBox="1"/>
      </xdr:nvSpPr>
      <xdr:spPr>
        <a:xfrm>
          <a:off x="9842501" y="28584525"/>
          <a:ext cx="4559299" cy="523875"/>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5:</a:t>
          </a:r>
          <a:endParaRPr lang="en-US" sz="2000">
            <a:latin typeface="Lucida Bright" panose="02040602050505020304" pitchFamily="18" charset="0"/>
          </a:endParaRPr>
        </a:p>
      </xdr:txBody>
    </xdr:sp>
    <xdr:clientData/>
  </xdr:twoCellAnchor>
  <xdr:twoCellAnchor>
    <xdr:from>
      <xdr:col>12</xdr:col>
      <xdr:colOff>542926</xdr:colOff>
      <xdr:row>63</xdr:row>
      <xdr:rowOff>76201</xdr:rowOff>
    </xdr:from>
    <xdr:to>
      <xdr:col>15</xdr:col>
      <xdr:colOff>571500</xdr:colOff>
      <xdr:row>66</xdr:row>
      <xdr:rowOff>152401</xdr:rowOff>
    </xdr:to>
    <xdr:sp macro="" textlink="">
      <xdr:nvSpPr>
        <xdr:cNvPr id="19" name="TextBox 18">
          <a:extLst>
            <a:ext uri="{FF2B5EF4-FFF2-40B4-BE49-F238E27FC236}">
              <a16:creationId xmlns:a16="http://schemas.microsoft.com/office/drawing/2014/main" id="{00000000-0008-0000-0500-000013000000}"/>
            </a:ext>
          </a:extLst>
        </xdr:cNvPr>
        <xdr:cNvSpPr txBox="1"/>
      </xdr:nvSpPr>
      <xdr:spPr>
        <a:xfrm>
          <a:off x="15154276" y="15830551"/>
          <a:ext cx="5362574" cy="1257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latin typeface="Lucida Bright" panose="02040602050505020304" pitchFamily="18" charset="0"/>
            </a:rPr>
            <a:t>Path: Data</a:t>
          </a:r>
          <a:r>
            <a:rPr lang="en-US" sz="2000" baseline="0">
              <a:latin typeface="Lucida Bright" panose="02040602050505020304" pitchFamily="18" charset="0"/>
            </a:rPr>
            <a:t> to Data Analysis to Descriptive Statistics</a:t>
          </a:r>
          <a:endParaRPr lang="en-US" sz="2000">
            <a:latin typeface="Lucida Bright" panose="02040602050505020304" pitchFamily="18" charset="0"/>
          </a:endParaRPr>
        </a:p>
      </xdr:txBody>
    </xdr:sp>
    <xdr:clientData/>
  </xdr:twoCellAnchor>
  <xdr:twoCellAnchor>
    <xdr:from>
      <xdr:col>11</xdr:col>
      <xdr:colOff>304800</xdr:colOff>
      <xdr:row>44</xdr:row>
      <xdr:rowOff>133349</xdr:rowOff>
    </xdr:from>
    <xdr:to>
      <xdr:col>12</xdr:col>
      <xdr:colOff>533400</xdr:colOff>
      <xdr:row>47</xdr:row>
      <xdr:rowOff>133350</xdr:rowOff>
    </xdr:to>
    <xdr:sp macro="" textlink="">
      <xdr:nvSpPr>
        <xdr:cNvPr id="20" name="TextBox 19">
          <a:extLst>
            <a:ext uri="{FF2B5EF4-FFF2-40B4-BE49-F238E27FC236}">
              <a16:creationId xmlns:a16="http://schemas.microsoft.com/office/drawing/2014/main" id="{00000000-0008-0000-0500-000014000000}"/>
            </a:ext>
          </a:extLst>
        </xdr:cNvPr>
        <xdr:cNvSpPr txBox="1"/>
      </xdr:nvSpPr>
      <xdr:spPr>
        <a:xfrm>
          <a:off x="12687300" y="11734799"/>
          <a:ext cx="2457450" cy="704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 501/20</a:t>
          </a:r>
        </a:p>
      </xdr:txBody>
    </xdr:sp>
    <xdr:clientData/>
  </xdr:twoCellAnchor>
  <xdr:twoCellAnchor>
    <xdr:from>
      <xdr:col>13</xdr:col>
      <xdr:colOff>1019176</xdr:colOff>
      <xdr:row>88</xdr:row>
      <xdr:rowOff>95249</xdr:rowOff>
    </xdr:from>
    <xdr:to>
      <xdr:col>16</xdr:col>
      <xdr:colOff>133350</xdr:colOff>
      <xdr:row>94</xdr:row>
      <xdr:rowOff>0</xdr:rowOff>
    </xdr:to>
    <xdr:sp macro="" textlink="">
      <xdr:nvSpPr>
        <xdr:cNvPr id="21" name="TextBox 20">
          <a:extLst>
            <a:ext uri="{FF2B5EF4-FFF2-40B4-BE49-F238E27FC236}">
              <a16:creationId xmlns:a16="http://schemas.microsoft.com/office/drawing/2014/main" id="{00000000-0008-0000-0500-000015000000}"/>
            </a:ext>
          </a:extLst>
        </xdr:cNvPr>
        <xdr:cNvSpPr txBox="1"/>
      </xdr:nvSpPr>
      <xdr:spPr>
        <a:xfrm>
          <a:off x="18335626" y="23469599"/>
          <a:ext cx="2466974" cy="1047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latin typeface="Lucida Bright" panose="02040602050505020304" pitchFamily="18" charset="0"/>
            </a:rPr>
            <a:t>NORM.S.INV(0.95)</a:t>
          </a:r>
        </a:p>
      </xdr:txBody>
    </xdr:sp>
    <xdr:clientData/>
  </xdr:twoCellAnchor>
  <xdr:twoCellAnchor>
    <xdr:from>
      <xdr:col>16</xdr:col>
      <xdr:colOff>800100</xdr:colOff>
      <xdr:row>88</xdr:row>
      <xdr:rowOff>133350</xdr:rowOff>
    </xdr:from>
    <xdr:to>
      <xdr:col>17</xdr:col>
      <xdr:colOff>1114425</xdr:colOff>
      <xdr:row>93</xdr:row>
      <xdr:rowOff>152400</xdr:rowOff>
    </xdr:to>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0500-000016000000}"/>
                </a:ext>
              </a:extLst>
            </xdr:cNvPr>
            <xdr:cNvSpPr txBox="1"/>
          </xdr:nvSpPr>
          <xdr:spPr>
            <a:xfrm>
              <a:off x="21469350" y="23507700"/>
              <a:ext cx="2847975" cy="971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14:m>
                <m:oMath xmlns:m="http://schemas.openxmlformats.org/officeDocument/2006/math">
                  <m:acc>
                    <m:accPr>
                      <m:chr m:val="̅"/>
                      <m:ctrlPr>
                        <a:rPr lang="en-US" sz="2800" i="1">
                          <a:latin typeface="Cambria Math" panose="02040503050406030204" pitchFamily="18" charset="0"/>
                        </a:rPr>
                      </m:ctrlPr>
                    </m:accPr>
                    <m:e>
                      <m:r>
                        <a:rPr lang="en-US" sz="2800" b="0" i="1">
                          <a:latin typeface="Cambria Math" panose="02040503050406030204" pitchFamily="18" charset="0"/>
                        </a:rPr>
                        <m:t>𝑋</m:t>
                      </m:r>
                    </m:e>
                  </m:acc>
                </m:oMath>
              </a14:m>
              <a:r>
                <a:rPr lang="en-US" sz="2800"/>
                <a:t> +/-  </a:t>
              </a:r>
              <a:r>
                <a:rPr lang="en-US" sz="2800" b="1">
                  <a:solidFill>
                    <a:srgbClr val="FF0000"/>
                  </a:solidFill>
                </a:rPr>
                <a:t>z</a:t>
              </a:r>
              <a:r>
                <a:rPr lang="el-GR" sz="2800" b="1" baseline="-25000">
                  <a:solidFill>
                    <a:srgbClr val="FF0000"/>
                  </a:solidFill>
                  <a:latin typeface="Times New Roman" panose="02020603050405020304" pitchFamily="18" charset="0"/>
                  <a:cs typeface="Times New Roman" panose="02020603050405020304" pitchFamily="18" charset="0"/>
                </a:rPr>
                <a:t>α</a:t>
              </a:r>
              <a:r>
                <a:rPr lang="en-US" sz="2800" b="1" baseline="-25000">
                  <a:solidFill>
                    <a:srgbClr val="FF0000"/>
                  </a:solidFill>
                  <a:latin typeface="Times New Roman" panose="02020603050405020304" pitchFamily="18" charset="0"/>
                  <a:cs typeface="Times New Roman" panose="02020603050405020304" pitchFamily="18" charset="0"/>
                </a:rPr>
                <a:t>/2</a:t>
              </a:r>
              <a:r>
                <a:rPr lang="en-US" sz="2800" baseline="-25000">
                  <a:latin typeface="Times New Roman" panose="02020603050405020304" pitchFamily="18" charset="0"/>
                  <a:cs typeface="Times New Roman" panose="02020603050405020304" pitchFamily="18" charset="0"/>
                </a:rPr>
                <a:t>  </a:t>
              </a:r>
              <a:r>
                <a:rPr lang="en-US" sz="2800" baseline="0">
                  <a:latin typeface="Times New Roman" panose="02020603050405020304" pitchFamily="18" charset="0"/>
                  <a:cs typeface="Times New Roman" panose="02020603050405020304" pitchFamily="18" charset="0"/>
                </a:rPr>
                <a:t>* </a:t>
              </a:r>
              <a14:m>
                <m:oMath xmlns:m="http://schemas.openxmlformats.org/officeDocument/2006/math">
                  <m:f>
                    <m:fPr>
                      <m:ctrlPr>
                        <a:rPr lang="en-US" sz="2800" i="1" baseline="0">
                          <a:latin typeface="Cambria Math" panose="02040503050406030204" pitchFamily="18" charset="0"/>
                          <a:cs typeface="Times New Roman" panose="02020603050405020304" pitchFamily="18" charset="0"/>
                        </a:rPr>
                      </m:ctrlPr>
                    </m:fPr>
                    <m:num>
                      <m:r>
                        <m:rPr>
                          <m:sty m:val="p"/>
                        </m:rPr>
                        <a:rPr lang="el-GR" sz="2800" i="1" baseline="0">
                          <a:latin typeface="Cambria Math" panose="02040503050406030204" pitchFamily="18" charset="0"/>
                          <a:cs typeface="Times New Roman" panose="02020603050405020304" pitchFamily="18" charset="0"/>
                        </a:rPr>
                        <m:t>σ</m:t>
                      </m:r>
                    </m:num>
                    <m:den>
                      <m:rad>
                        <m:radPr>
                          <m:degHide m:val="on"/>
                          <m:ctrlPr>
                            <a:rPr lang="en-US" sz="2800" i="1" baseline="0">
                              <a:latin typeface="Cambria Math" panose="02040503050406030204" pitchFamily="18" charset="0"/>
                              <a:cs typeface="Times New Roman" panose="02020603050405020304" pitchFamily="18" charset="0"/>
                            </a:rPr>
                          </m:ctrlPr>
                        </m:radPr>
                        <m:deg/>
                        <m:e>
                          <m:r>
                            <a:rPr lang="en-US" sz="2800" b="0" i="1" baseline="0">
                              <a:latin typeface="Cambria Math" panose="02040503050406030204" pitchFamily="18" charset="0"/>
                              <a:cs typeface="Times New Roman" panose="02020603050405020304" pitchFamily="18" charset="0"/>
                            </a:rPr>
                            <m:t>𝑛</m:t>
                          </m:r>
                        </m:e>
                      </m:rad>
                    </m:den>
                  </m:f>
                </m:oMath>
              </a14:m>
              <a:endParaRPr lang="en-US" sz="2800" baseline="0"/>
            </a:p>
          </xdr:txBody>
        </xdr:sp>
      </mc:Choice>
      <mc:Fallback xmlns="">
        <xdr:sp macro="" textlink="">
          <xdr:nvSpPr>
            <xdr:cNvPr id="22" name="TextBox 21">
              <a:extLst>
                <a:ext uri="{FF2B5EF4-FFF2-40B4-BE49-F238E27FC236}">
                  <a16:creationId xmlns:a16="http://schemas.microsoft.com/office/drawing/2014/main" id="{2378BA0B-56B2-42F5-9AE0-24FC404A287F}"/>
                </a:ext>
              </a:extLst>
            </xdr:cNvPr>
            <xdr:cNvSpPr txBox="1"/>
          </xdr:nvSpPr>
          <xdr:spPr>
            <a:xfrm>
              <a:off x="21469350" y="23507700"/>
              <a:ext cx="2847975" cy="971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0" i="0">
                  <a:latin typeface="Cambria Math" panose="02040503050406030204" pitchFamily="18" charset="0"/>
                </a:rPr>
                <a:t>𝑋 ̅</a:t>
              </a:r>
              <a:r>
                <a:rPr lang="en-US" sz="2800"/>
                <a:t> +/-  </a:t>
              </a:r>
              <a:r>
                <a:rPr lang="en-US" sz="2800" b="1">
                  <a:solidFill>
                    <a:srgbClr val="FF0000"/>
                  </a:solidFill>
                </a:rPr>
                <a:t>z</a:t>
              </a:r>
              <a:r>
                <a:rPr lang="el-GR" sz="2800" b="1" baseline="-25000">
                  <a:solidFill>
                    <a:srgbClr val="FF0000"/>
                  </a:solidFill>
                  <a:latin typeface="Times New Roman" panose="02020603050405020304" pitchFamily="18" charset="0"/>
                  <a:cs typeface="Times New Roman" panose="02020603050405020304" pitchFamily="18" charset="0"/>
                </a:rPr>
                <a:t>α</a:t>
              </a:r>
              <a:r>
                <a:rPr lang="en-US" sz="2800" b="1" baseline="-25000">
                  <a:solidFill>
                    <a:srgbClr val="FF0000"/>
                  </a:solidFill>
                  <a:latin typeface="Times New Roman" panose="02020603050405020304" pitchFamily="18" charset="0"/>
                  <a:cs typeface="Times New Roman" panose="02020603050405020304" pitchFamily="18" charset="0"/>
                </a:rPr>
                <a:t>/2</a:t>
              </a:r>
              <a:r>
                <a:rPr lang="en-US" sz="2800" baseline="-25000">
                  <a:latin typeface="Times New Roman" panose="02020603050405020304" pitchFamily="18" charset="0"/>
                  <a:cs typeface="Times New Roman" panose="02020603050405020304" pitchFamily="18" charset="0"/>
                </a:rPr>
                <a:t>  </a:t>
              </a:r>
              <a:r>
                <a:rPr lang="en-US" sz="2800" baseline="0">
                  <a:latin typeface="Times New Roman" panose="02020603050405020304" pitchFamily="18" charset="0"/>
                  <a:cs typeface="Times New Roman" panose="02020603050405020304" pitchFamily="18" charset="0"/>
                </a:rPr>
                <a:t>* </a:t>
              </a:r>
              <a:r>
                <a:rPr lang="el-GR" sz="2800" i="0" baseline="0">
                  <a:latin typeface="Cambria Math" panose="02040503050406030204" pitchFamily="18" charset="0"/>
                  <a:cs typeface="Times New Roman" panose="02020603050405020304" pitchFamily="18" charset="0"/>
                </a:rPr>
                <a:t>σ</a:t>
              </a:r>
              <a:r>
                <a:rPr lang="en-US" sz="2800" i="0" baseline="0">
                  <a:latin typeface="Cambria Math" panose="02040503050406030204" pitchFamily="18" charset="0"/>
                  <a:cs typeface="Times New Roman" panose="02020603050405020304" pitchFamily="18" charset="0"/>
                </a:rPr>
                <a:t>/√</a:t>
              </a:r>
              <a:r>
                <a:rPr lang="en-US" sz="2800" b="0" i="0" baseline="0">
                  <a:latin typeface="Cambria Math" panose="02040503050406030204" pitchFamily="18" charset="0"/>
                  <a:cs typeface="Times New Roman" panose="02020603050405020304" pitchFamily="18" charset="0"/>
                </a:rPr>
                <a:t>𝑛</a:t>
              </a:r>
              <a:endParaRPr lang="en-US" sz="2800" baseline="0"/>
            </a:p>
          </xdr:txBody>
        </xdr:sp>
      </mc:Fallback>
    </mc:AlternateContent>
    <xdr:clientData/>
  </xdr:twoCellAnchor>
  <xdr:twoCellAnchor>
    <xdr:from>
      <xdr:col>12</xdr:col>
      <xdr:colOff>1743076</xdr:colOff>
      <xdr:row>76</xdr:row>
      <xdr:rowOff>304799</xdr:rowOff>
    </xdr:from>
    <xdr:to>
      <xdr:col>17</xdr:col>
      <xdr:colOff>1123950</xdr:colOff>
      <xdr:row>87</xdr:row>
      <xdr:rowOff>133350</xdr:rowOff>
    </xdr:to>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16354426" y="21221699"/>
          <a:ext cx="7972424" cy="2095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latin typeface="Lucida Bright" panose="02040602050505020304" pitchFamily="18" charset="0"/>
            </a:rPr>
            <a:t>Note: 100% -90% =10%. Since</a:t>
          </a:r>
          <a:r>
            <a:rPr lang="en-US" sz="2000" baseline="0">
              <a:latin typeface="Lucida Bright" panose="02040602050505020304" pitchFamily="18" charset="0"/>
            </a:rPr>
            <a:t> this is an interval we need to take 10%/2 =5% to apply to the upper and the lower boundries of this confidence interval. Since the sample size cannot be negative we use only the upper boundry calculations.</a:t>
          </a:r>
          <a:endParaRPr lang="en-US" sz="2000">
            <a:latin typeface="Lucida Bright" panose="02040602050505020304" pitchFamily="18" charset="0"/>
          </a:endParaRPr>
        </a:p>
      </xdr:txBody>
    </xdr:sp>
    <xdr:clientData/>
  </xdr:twoCellAnchor>
  <xdr:twoCellAnchor>
    <xdr:from>
      <xdr:col>4</xdr:col>
      <xdr:colOff>177801</xdr:colOff>
      <xdr:row>36</xdr:row>
      <xdr:rowOff>273050</xdr:rowOff>
    </xdr:from>
    <xdr:to>
      <xdr:col>5</xdr:col>
      <xdr:colOff>781051</xdr:colOff>
      <xdr:row>38</xdr:row>
      <xdr:rowOff>193675</xdr:rowOff>
    </xdr:to>
    <xdr:sp macro="" textlink="">
      <xdr:nvSpPr>
        <xdr:cNvPr id="24" name="TextBox 23">
          <a:extLst>
            <a:ext uri="{FF2B5EF4-FFF2-40B4-BE49-F238E27FC236}">
              <a16:creationId xmlns:a16="http://schemas.microsoft.com/office/drawing/2014/main" id="{00000000-0008-0000-0500-000018000000}"/>
            </a:ext>
          </a:extLst>
        </xdr:cNvPr>
        <xdr:cNvSpPr txBox="1"/>
      </xdr:nvSpPr>
      <xdr:spPr>
        <a:xfrm>
          <a:off x="2616201" y="9626600"/>
          <a:ext cx="2393950" cy="587375"/>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1</a:t>
          </a:r>
          <a:endParaRPr lang="en-US" sz="2000">
            <a:latin typeface="Lucida Bright" panose="02040602050505020304" pitchFamily="18" charset="0"/>
          </a:endParaRPr>
        </a:p>
      </xdr:txBody>
    </xdr:sp>
    <xdr:clientData/>
  </xdr:twoCellAnchor>
  <xdr:twoCellAnchor>
    <xdr:from>
      <xdr:col>0</xdr:col>
      <xdr:colOff>295276</xdr:colOff>
      <xdr:row>44</xdr:row>
      <xdr:rowOff>57149</xdr:rowOff>
    </xdr:from>
    <xdr:to>
      <xdr:col>4</xdr:col>
      <xdr:colOff>1676400</xdr:colOff>
      <xdr:row>49</xdr:row>
      <xdr:rowOff>19050</xdr:rowOff>
    </xdr:to>
    <xdr:sp macro="" textlink="">
      <xdr:nvSpPr>
        <xdr:cNvPr id="25" name="TextBox 24">
          <a:extLst>
            <a:ext uri="{FF2B5EF4-FFF2-40B4-BE49-F238E27FC236}">
              <a16:creationId xmlns:a16="http://schemas.microsoft.com/office/drawing/2014/main" id="{00000000-0008-0000-0500-000019000000}"/>
            </a:ext>
          </a:extLst>
        </xdr:cNvPr>
        <xdr:cNvSpPr txBox="1"/>
      </xdr:nvSpPr>
      <xdr:spPr>
        <a:xfrm>
          <a:off x="295276" y="11658599"/>
          <a:ext cx="3819524" cy="1047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latin typeface="Lucida Bright" panose="02040602050505020304" pitchFamily="18" charset="0"/>
            </a:rPr>
            <a:t>501/20 = </a:t>
          </a:r>
          <a:r>
            <a:rPr lang="en-US" sz="2800" b="1">
              <a:solidFill>
                <a:srgbClr val="FF0000"/>
              </a:solidFill>
              <a:latin typeface="Lucida Bright" panose="02040602050505020304" pitchFamily="18" charset="0"/>
            </a:rPr>
            <a:t>25.05</a:t>
          </a:r>
        </a:p>
      </xdr:txBody>
    </xdr:sp>
    <xdr:clientData/>
  </xdr:twoCellAnchor>
  <xdr:twoCellAnchor>
    <xdr:from>
      <xdr:col>4</xdr:col>
      <xdr:colOff>1752600</xdr:colOff>
      <xdr:row>42</xdr:row>
      <xdr:rowOff>95250</xdr:rowOff>
    </xdr:from>
    <xdr:to>
      <xdr:col>10</xdr:col>
      <xdr:colOff>76200</xdr:colOff>
      <xdr:row>46</xdr:row>
      <xdr:rowOff>19050</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a:off x="4191000" y="11010900"/>
          <a:ext cx="5657850" cy="990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238126</xdr:colOff>
      <xdr:row>39</xdr:row>
      <xdr:rowOff>171449</xdr:rowOff>
    </xdr:from>
    <xdr:to>
      <xdr:col>12</xdr:col>
      <xdr:colOff>552450</xdr:colOff>
      <xdr:row>42</xdr:row>
      <xdr:rowOff>304800</xdr:rowOff>
    </xdr:to>
    <xdr:sp macro="" textlink="">
      <xdr:nvSpPr>
        <xdr:cNvPr id="26" name="TextBox 25">
          <a:extLst>
            <a:ext uri="{FF2B5EF4-FFF2-40B4-BE49-F238E27FC236}">
              <a16:creationId xmlns:a16="http://schemas.microsoft.com/office/drawing/2014/main" id="{00000000-0008-0000-0500-00001A000000}"/>
            </a:ext>
          </a:extLst>
        </xdr:cNvPr>
        <xdr:cNvSpPr txBox="1"/>
      </xdr:nvSpPr>
      <xdr:spPr>
        <a:xfrm>
          <a:off x="12620626" y="10515599"/>
          <a:ext cx="2543174" cy="704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Sum</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0600-000005000000}"/>
            </a:ext>
          </a:extLst>
        </xdr:cNvPr>
        <xdr:cNvCxnSpPr/>
      </xdr:nvCxnSpPr>
      <xdr:spPr>
        <a:xfrm>
          <a:off x="7546522"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20</xdr:col>
      <xdr:colOff>27214</xdr:colOff>
      <xdr:row>7</xdr:row>
      <xdr:rowOff>95250</xdr:rowOff>
    </xdr:to>
    <xdr:sp macro="" textlink="">
      <xdr:nvSpPr>
        <xdr:cNvPr id="6" name="Rounded Rectangle 5">
          <a:extLst>
            <a:ext uri="{FF2B5EF4-FFF2-40B4-BE49-F238E27FC236}">
              <a16:creationId xmlns:a16="http://schemas.microsoft.com/office/drawing/2014/main" id="{00000000-0008-0000-0600-000006000000}"/>
            </a:ext>
          </a:extLst>
        </xdr:cNvPr>
        <xdr:cNvSpPr/>
      </xdr:nvSpPr>
      <xdr:spPr>
        <a:xfrm>
          <a:off x="8401050" y="639535"/>
          <a:ext cx="381816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544287</xdr:colOff>
      <xdr:row>2</xdr:row>
      <xdr:rowOff>176893</xdr:rowOff>
    </xdr:from>
    <xdr:to>
      <xdr:col>11</xdr:col>
      <xdr:colOff>136072</xdr:colOff>
      <xdr:row>7</xdr:row>
      <xdr:rowOff>62593</xdr:rowOff>
    </xdr:to>
    <xdr:sp macro="" textlink="">
      <xdr:nvSpPr>
        <xdr:cNvPr id="12" name="Rounded Rectangle 11">
          <a:extLst>
            <a:ext uri="{FF2B5EF4-FFF2-40B4-BE49-F238E27FC236}">
              <a16:creationId xmlns:a16="http://schemas.microsoft.com/office/drawing/2014/main" id="{00000000-0008-0000-0600-00000C000000}"/>
            </a:ext>
          </a:extLst>
        </xdr:cNvPr>
        <xdr:cNvSpPr/>
      </xdr:nvSpPr>
      <xdr:spPr>
        <a:xfrm>
          <a:off x="2381251"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7 Solution</a:t>
          </a:r>
        </a:p>
      </xdr:txBody>
    </xdr:sp>
    <xdr:clientData/>
  </xdr:twoCellAnchor>
  <xdr:twoCellAnchor>
    <xdr:from>
      <xdr:col>0</xdr:col>
      <xdr:colOff>573199</xdr:colOff>
      <xdr:row>2</xdr:row>
      <xdr:rowOff>183695</xdr:rowOff>
    </xdr:from>
    <xdr:to>
      <xdr:col>2</xdr:col>
      <xdr:colOff>542583</xdr:colOff>
      <xdr:row>8</xdr:row>
      <xdr:rowOff>34016</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0600-00000F000000}"/>
            </a:ext>
          </a:extLst>
        </xdr:cNvPr>
        <xdr:cNvSpPr/>
      </xdr:nvSpPr>
      <xdr:spPr>
        <a:xfrm>
          <a:off x="573199" y="564695"/>
          <a:ext cx="1194027" cy="993321"/>
        </a:xfrm>
        <a:prstGeom prst="leftArrow">
          <a:avLst/>
        </a:prstGeom>
        <a:solidFill>
          <a:srgbClr val="8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2</xdr:col>
      <xdr:colOff>449036</xdr:colOff>
      <xdr:row>10</xdr:row>
      <xdr:rowOff>54430</xdr:rowOff>
    </xdr:from>
    <xdr:to>
      <xdr:col>8</xdr:col>
      <xdr:colOff>396308</xdr:colOff>
      <xdr:row>22</xdr:row>
      <xdr:rowOff>176892</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00000000-0008-0000-0300-000004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14</xdr:col>
      <xdr:colOff>223158</xdr:colOff>
      <xdr:row>7</xdr:row>
      <xdr:rowOff>48986</xdr:rowOff>
    </xdr:from>
    <xdr:to>
      <xdr:col>21</xdr:col>
      <xdr:colOff>406854</xdr:colOff>
      <xdr:row>11</xdr:row>
      <xdr:rowOff>76201</xdr:rowOff>
    </xdr:to>
    <xdr:sp macro="" textlink="">
      <xdr:nvSpPr>
        <xdr:cNvPr id="6" name="Rounded Rectangle 5">
          <a:extLst>
            <a:ext uri="{FF2B5EF4-FFF2-40B4-BE49-F238E27FC236}">
              <a16:creationId xmlns:a16="http://schemas.microsoft.com/office/drawing/2014/main" id="{00000000-0008-0000-0700-000006000000}"/>
            </a:ext>
          </a:extLst>
        </xdr:cNvPr>
        <xdr:cNvSpPr/>
      </xdr:nvSpPr>
      <xdr:spPr>
        <a:xfrm>
          <a:off x="8822872" y="1382486"/>
          <a:ext cx="332694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40820</xdr:colOff>
      <xdr:row>2</xdr:row>
      <xdr:rowOff>95250</xdr:rowOff>
    </xdr:from>
    <xdr:to>
      <xdr:col>11</xdr:col>
      <xdr:colOff>54428</xdr:colOff>
      <xdr:row>6</xdr:row>
      <xdr:rowOff>171450</xdr:rowOff>
    </xdr:to>
    <xdr:sp macro="" textlink="">
      <xdr:nvSpPr>
        <xdr:cNvPr id="14" name="Rounded Rectangle 13">
          <a:extLst>
            <a:ext uri="{FF2B5EF4-FFF2-40B4-BE49-F238E27FC236}">
              <a16:creationId xmlns:a16="http://schemas.microsoft.com/office/drawing/2014/main" id="{00000000-0008-0000-0700-00000E000000}"/>
            </a:ext>
          </a:extLst>
        </xdr:cNvPr>
        <xdr:cNvSpPr/>
      </xdr:nvSpPr>
      <xdr:spPr>
        <a:xfrm>
          <a:off x="2490106" y="476250"/>
          <a:ext cx="43678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6 Solution</a:t>
          </a:r>
        </a:p>
      </xdr:txBody>
    </xdr:sp>
    <xdr:clientData/>
  </xdr:twoCellAnchor>
  <xdr:twoCellAnchor>
    <xdr:from>
      <xdr:col>1</xdr:col>
      <xdr:colOff>95252</xdr:colOff>
      <xdr:row>1</xdr:row>
      <xdr:rowOff>138791</xdr:rowOff>
    </xdr:from>
    <xdr:to>
      <xdr:col>3</xdr:col>
      <xdr:colOff>103416</xdr:colOff>
      <xdr:row>7</xdr:row>
      <xdr:rowOff>76200</xdr:rowOff>
    </xdr:to>
    <xdr:sp macro="" textlink="">
      <xdr:nvSpPr>
        <xdr:cNvPr id="17" name="Left Arrow 16">
          <a:hlinkClick xmlns:r="http://schemas.openxmlformats.org/officeDocument/2006/relationships" r:id="rId1"/>
          <a:extLst>
            <a:ext uri="{FF2B5EF4-FFF2-40B4-BE49-F238E27FC236}">
              <a16:creationId xmlns:a16="http://schemas.microsoft.com/office/drawing/2014/main" id="{00000000-0008-0000-0700-000011000000}"/>
            </a:ext>
          </a:extLst>
        </xdr:cNvPr>
        <xdr:cNvSpPr/>
      </xdr:nvSpPr>
      <xdr:spPr>
        <a:xfrm>
          <a:off x="707573" y="329291"/>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9" name="Straight Connector 18">
          <a:extLst>
            <a:ext uri="{FF2B5EF4-FFF2-40B4-BE49-F238E27FC236}">
              <a16:creationId xmlns:a16="http://schemas.microsoft.com/office/drawing/2014/main" id="{00000000-0008-0000-0700-000013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13608</xdr:colOff>
      <xdr:row>11</xdr:row>
      <xdr:rowOff>13607</xdr:rowOff>
    </xdr:from>
    <xdr:to>
      <xdr:col>11</xdr:col>
      <xdr:colOff>72460</xdr:colOff>
      <xdr:row>27</xdr:row>
      <xdr:rowOff>50822</xdr:rowOff>
    </xdr:to>
    <xdr:sp macro="" textlink="">
      <xdr:nvSpPr>
        <xdr:cNvPr id="21" name="TextBox 20">
          <a:extLst>
            <a:ext uri="{FF2B5EF4-FFF2-40B4-BE49-F238E27FC236}">
              <a16:creationId xmlns:a16="http://schemas.microsoft.com/office/drawing/2014/main" id="{00000000-0008-0000-0700-000015000000}"/>
            </a:ext>
          </a:extLst>
        </xdr:cNvPr>
        <xdr:cNvSpPr txBox="1"/>
      </xdr:nvSpPr>
      <xdr:spPr>
        <a:xfrm>
          <a:off x="625929" y="2109107"/>
          <a:ext cx="6250102" cy="31940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b) Calculate the Break-even point </a:t>
          </a:r>
          <a:r>
            <a:rPr lang="en-US" sz="2400" b="1" baseline="0">
              <a:solidFill>
                <a:srgbClr val="FF0000"/>
              </a:solidFill>
              <a:latin typeface="FrankRuehl" panose="020E0503060101010101" pitchFamily="34" charset="-79"/>
              <a:cs typeface="FrankRuehl" panose="020E0503060101010101" pitchFamily="34" charset="-79"/>
            </a:rPr>
            <a:t>(in $)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1" baseline="0">
              <a:solidFill>
                <a:srgbClr val="FF0000"/>
              </a:solidFill>
              <a:latin typeface="FrankRuehl" panose="020E0503060101010101" pitchFamily="34" charset="-79"/>
              <a:cs typeface="FrankRuehl" panose="020E0503060101010101" pitchFamily="34" charset="-79"/>
            </a:rPr>
            <a:t>DL</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1" baseline="0">
              <a:solidFill>
                <a:srgbClr val="FF0000"/>
              </a:solidFill>
              <a:latin typeface="FrankRuehl" panose="020E0503060101010101" pitchFamily="34" charset="-79"/>
              <a:cs typeface="FrankRuehl" panose="020E0503060101010101" pitchFamily="34" charset="-79"/>
            </a:rPr>
            <a:t>MC</a:t>
          </a:r>
          <a:r>
            <a:rPr lang="en-US" sz="2400" baseline="0">
              <a:latin typeface="FrankRuehl" panose="020E0503060101010101" pitchFamily="34" charset="-79"/>
              <a:cs typeface="FrankRuehl" panose="020E0503060101010101" pitchFamily="34" charset="-79"/>
            </a:rPr>
            <a:t>) =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435430</xdr:colOff>
      <xdr:row>10</xdr:row>
      <xdr:rowOff>40822</xdr:rowOff>
    </xdr:from>
    <xdr:to>
      <xdr:col>19</xdr:col>
      <xdr:colOff>435430</xdr:colOff>
      <xdr:row>35</xdr:row>
      <xdr:rowOff>54430</xdr:rowOff>
    </xdr:to>
    <xdr:cxnSp macro="">
      <xdr:nvCxnSpPr>
        <xdr:cNvPr id="2" name="Straight Connector 1">
          <a:extLst>
            <a:ext uri="{FF2B5EF4-FFF2-40B4-BE49-F238E27FC236}">
              <a16:creationId xmlns:a16="http://schemas.microsoft.com/office/drawing/2014/main" id="{00000000-0008-0000-0800-000002000000}"/>
            </a:ext>
          </a:extLst>
        </xdr:cNvPr>
        <xdr:cNvCxnSpPr/>
      </xdr:nvCxnSpPr>
      <xdr:spPr>
        <a:xfrm>
          <a:off x="12103555" y="1945822"/>
          <a:ext cx="0" cy="77383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677636" y="1945822"/>
          <a:ext cx="6359978" cy="37256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8">
          <a:extLst>
            <a:ext uri="{FF2B5EF4-FFF2-40B4-BE49-F238E27FC236}">
              <a16:creationId xmlns:a16="http://schemas.microsoft.com/office/drawing/2014/main" id="{00000000-0008-0000-0800-000004000000}"/>
            </a:ext>
          </a:extLst>
        </xdr:cNvPr>
        <xdr:cNvSpPr/>
      </xdr:nvSpPr>
      <xdr:spPr>
        <a:xfrm>
          <a:off x="2592161" y="353786"/>
          <a:ext cx="482373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2</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32064" y="1986645"/>
          <a:ext cx="4580164" cy="20818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503463</xdr:colOff>
      <xdr:row>8</xdr:row>
      <xdr:rowOff>71301</xdr:rowOff>
    </xdr:from>
    <xdr:to>
      <xdr:col>19</xdr:col>
      <xdr:colOff>326571</xdr:colOff>
      <xdr:row>69</xdr:row>
      <xdr:rowOff>95250</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503463" y="1595301"/>
              <a:ext cx="11491233" cy="1415904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u="sng" baseline="0">
                  <a:solidFill>
                    <a:srgbClr val="C00000"/>
                  </a:solidFill>
                  <a:latin typeface="Lucida Bright" panose="02040602050505020304" pitchFamily="18" charset="0"/>
                  <a:cs typeface="FrankRuehl" panose="020E0503060101010101" pitchFamily="34" charset="-79"/>
                </a:rPr>
                <a:t>Confidence interval estimates for the </a:t>
              </a:r>
              <a:r>
                <a:rPr lang="el-GR" sz="2400" b="1" u="sng" baseline="0">
                  <a:solidFill>
                    <a:srgbClr val="C00000"/>
                  </a:solidFill>
                  <a:latin typeface="Times New Roman" panose="02020603050405020304" pitchFamily="18" charset="0"/>
                  <a:cs typeface="Times New Roman" panose="02020603050405020304" pitchFamily="18" charset="0"/>
                </a:rPr>
                <a:t>μ</a:t>
              </a:r>
              <a:r>
                <a:rPr lang="en-US" sz="2400" b="1" u="sng" baseline="0">
                  <a:solidFill>
                    <a:srgbClr val="C00000"/>
                  </a:solidFill>
                  <a:latin typeface="Lucida Bright" panose="02040602050505020304" pitchFamily="18" charset="0"/>
                  <a:cs typeface="FrankRuehl" panose="020E0503060101010101" pitchFamily="34" charset="-79"/>
                </a:rPr>
                <a:t>, </a:t>
              </a:r>
              <a:r>
                <a:rPr lang="el-GR" sz="2400" b="1" u="sng" baseline="0">
                  <a:solidFill>
                    <a:srgbClr val="C00000"/>
                  </a:solidFill>
                  <a:latin typeface="Calibri" panose="020F0502020204030204" pitchFamily="34" charset="0"/>
                  <a:cs typeface="Calibri" panose="020F0502020204030204" pitchFamily="34" charset="0"/>
                </a:rPr>
                <a:t>σ</a:t>
              </a:r>
              <a:r>
                <a:rPr lang="en-US" sz="2400" b="1" u="sng" baseline="0">
                  <a:solidFill>
                    <a:srgbClr val="C00000"/>
                  </a:solidFill>
                  <a:latin typeface="Lucida Bright" panose="02040602050505020304" pitchFamily="18" charset="0"/>
                  <a:cs typeface="Calibri" panose="020F0502020204030204" pitchFamily="34" charset="0"/>
                </a:rPr>
                <a:t> unknown:</a:t>
              </a:r>
            </a:p>
            <a:p>
              <a:endParaRPr lang="en-US" sz="2400" b="1" u="sng" baseline="0">
                <a:solidFill>
                  <a:srgbClr val="C00000"/>
                </a:solidFill>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M&amp;A is a regional CPA firm located near Minneapolis. Recently a team conducted an audit for a discount chain. </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One part of the audit involved developing an estimate for the mean dollar error in total charges that occur during the check out process as shown to the left.</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They wish to develop a 90% confidence interval estimate for the population mean. </a:t>
              </a:r>
            </a:p>
            <a:p>
              <a:endParaRPr lang="en-US" sz="2000" baseline="0">
                <a:latin typeface="Lucida Bright" panose="02040602050505020304" pitchFamily="18" charset="0"/>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cs typeface="Calibri" panose="020F0502020204030204" pitchFamily="34" charset="0"/>
                </a:rPr>
                <a:t>Step 1. Define the population and select a simple random sample of size </a:t>
              </a:r>
              <a:r>
                <a:rPr lang="en-US" sz="2000" b="1" u="sng" baseline="0">
                  <a:solidFill>
                    <a:srgbClr val="FF0000"/>
                  </a:solidFill>
                  <a:latin typeface="Lucida Bright" panose="02040602050505020304" pitchFamily="18" charset="0"/>
                  <a:cs typeface="Calibri" panose="020F0502020204030204" pitchFamily="34" charset="0"/>
                </a:rPr>
                <a:t>n</a:t>
              </a:r>
              <a:r>
                <a:rPr lang="en-US" sz="2000" b="1" u="sng" baseline="0">
                  <a:solidFill>
                    <a:schemeClr val="accent5">
                      <a:lumMod val="50000"/>
                    </a:schemeClr>
                  </a:solidFill>
                  <a:latin typeface="Lucida Bright" panose="02040602050505020304" pitchFamily="18" charset="0"/>
                  <a:cs typeface="Calibri" panose="020F0502020204030204" pitchFamily="34" charset="0"/>
                </a:rPr>
                <a:t> from the population:</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The sample is shown to the left.</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cs typeface="Calibri" panose="020F0502020204030204" pitchFamily="34" charset="0"/>
                </a:rPr>
                <a:t>Step 2. Specify the confidence level:</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A 90% confidence interval is desired.</a:t>
              </a:r>
            </a:p>
            <a:p>
              <a:endParaRPr lang="en-US" sz="2000" b="0" baseline="0">
                <a:solidFill>
                  <a:schemeClr val="tx1"/>
                </a:solidFill>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3. Compute the sample mean and Sample Standard Deviation:</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Sample Mean = </a:t>
              </a:r>
              <a:r>
                <a:rPr lang="en-US" sz="2000" b="1" baseline="0">
                  <a:solidFill>
                    <a:srgbClr val="FF0000"/>
                  </a:solidFill>
                  <a:effectLst/>
                  <a:latin typeface="Lucida Bright" panose="02040602050505020304" pitchFamily="18" charset="0"/>
                  <a:ea typeface="+mn-ea"/>
                  <a:cs typeface="+mn-cs"/>
                </a:rPr>
                <a:t>1.3055</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Standard Deviation = </a:t>
              </a:r>
              <a:r>
                <a:rPr lang="en-US" sz="2000" b="1" baseline="0">
                  <a:solidFill>
                    <a:srgbClr val="FF0000"/>
                  </a:solidFill>
                  <a:effectLst/>
                  <a:latin typeface="Lucida Bright" panose="02040602050505020304" pitchFamily="18" charset="0"/>
                  <a:ea typeface="+mn-ea"/>
                  <a:cs typeface="+mn-cs"/>
                </a:rPr>
                <a:t>1.82592</a:t>
              </a:r>
            </a:p>
            <a:p>
              <a:pPr marL="0" marR="0" lvl="0" indent="0" defTabSz="914400" eaLnBrk="1" fontAlgn="auto" latinLnBrk="0" hangingPunct="1">
                <a:lnSpc>
                  <a:spcPct val="100000"/>
                </a:lnSpc>
                <a:spcBef>
                  <a:spcPts val="0"/>
                </a:spcBef>
                <a:spcAft>
                  <a:spcPts val="0"/>
                </a:spcAft>
                <a:buClrTx/>
                <a:buSzTx/>
                <a:buFontTx/>
                <a:buNone/>
                <a:tabLst/>
                <a:defRPr/>
              </a:pPr>
              <a:endParaRPr lang="en-US" sz="1800" b="1" baseline="0">
                <a:solidFill>
                  <a:srgbClr val="FF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4. Determine the Standard Error of Sampling Distribution:</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l-GR" sz="2800">
                  <a:solidFill>
                    <a:schemeClr val="tx1"/>
                  </a:solidFill>
                  <a:effectLst/>
                  <a:latin typeface="Calibri" panose="020F0502020204030204" pitchFamily="34" charset="0"/>
                  <a:cs typeface="Calibri" panose="020F0502020204030204" pitchFamily="34" charset="0"/>
                </a:rPr>
                <a:t>σ</a:t>
              </a:r>
              <a:r>
                <a:rPr lang="en-US" sz="1800">
                  <a:solidFill>
                    <a:schemeClr val="tx1"/>
                  </a:solidFill>
                  <a:effectLst/>
                  <a:latin typeface="Calibri" panose="020F0502020204030204" pitchFamily="34" charset="0"/>
                  <a:cs typeface="Calibri" panose="020F0502020204030204" pitchFamily="34" charset="0"/>
                </a:rPr>
                <a:t>x =</a:t>
              </a:r>
              <a:r>
                <a:rPr lang="en-US" sz="2000">
                  <a:solidFill>
                    <a:schemeClr val="tx1"/>
                  </a:solidFill>
                  <a:effectLst/>
                  <a:latin typeface="Lucida Bright" panose="02040602050505020304" pitchFamily="18" charset="0"/>
                  <a:cs typeface="Calibri" panose="020F0502020204030204" pitchFamily="34" charset="0"/>
                </a:rPr>
                <a:t> s/</a:t>
              </a:r>
              <a14:m>
                <m:oMath xmlns:m="http://schemas.openxmlformats.org/officeDocument/2006/math">
                  <m:rad>
                    <m:radPr>
                      <m:degHide m:val="on"/>
                      <m:ctrlPr>
                        <a:rPr lang="en-US" sz="2000" i="1">
                          <a:solidFill>
                            <a:schemeClr val="tx1"/>
                          </a:solidFill>
                          <a:effectLst/>
                          <a:latin typeface="Cambria Math" panose="02040503050406030204" pitchFamily="18" charset="0"/>
                          <a:cs typeface="Calibri" panose="020F0502020204030204" pitchFamily="34" charset="0"/>
                        </a:rPr>
                      </m:ctrlPr>
                    </m:radPr>
                    <m:deg/>
                    <m:e>
                      <m:r>
                        <a:rPr lang="en-US" sz="2000" b="0" i="1">
                          <a:solidFill>
                            <a:schemeClr val="tx1"/>
                          </a:solidFill>
                          <a:effectLst/>
                          <a:latin typeface="Cambria Math" panose="02040503050406030204" pitchFamily="18" charset="0"/>
                          <a:cs typeface="Calibri" panose="020F0502020204030204" pitchFamily="34" charset="0"/>
                        </a:rPr>
                        <m:t>20</m:t>
                      </m:r>
                    </m:e>
                  </m:rad>
                </m:oMath>
              </a14:m>
              <a:r>
                <a:rPr lang="en-US" sz="2000">
                  <a:solidFill>
                    <a:schemeClr val="tx1"/>
                  </a:solidFill>
                  <a:effectLst/>
                  <a:latin typeface="Lucida Bright" panose="02040602050505020304" pitchFamily="18" charset="0"/>
                </a:rPr>
                <a:t> = </a:t>
              </a:r>
              <a14:m>
                <m:oMath xmlns:m="http://schemas.openxmlformats.org/officeDocument/2006/math">
                  <m:f>
                    <m:fPr>
                      <m:ctrlPr>
                        <a:rPr lang="en-US" sz="2000" i="1">
                          <a:solidFill>
                            <a:schemeClr val="tx1"/>
                          </a:solidFill>
                          <a:effectLst/>
                          <a:latin typeface="Cambria Math" panose="02040503050406030204" pitchFamily="18" charset="0"/>
                        </a:rPr>
                      </m:ctrlPr>
                    </m:fPr>
                    <m:num>
                      <m:r>
                        <a:rPr lang="en-US" sz="2000" b="0" i="1">
                          <a:solidFill>
                            <a:schemeClr val="tx1"/>
                          </a:solidFill>
                          <a:effectLst/>
                          <a:latin typeface="Cambria Math" panose="02040503050406030204" pitchFamily="18" charset="0"/>
                        </a:rPr>
                        <m:t>1.1936</m:t>
                      </m:r>
                    </m:num>
                    <m:den>
                      <m:r>
                        <a:rPr lang="en-US" sz="2000" b="0" i="1">
                          <a:solidFill>
                            <a:schemeClr val="tx1"/>
                          </a:solidFill>
                          <a:effectLst/>
                          <a:latin typeface="Cambria Math" panose="02040503050406030204" pitchFamily="18" charset="0"/>
                        </a:rPr>
                        <m:t>4.4721</m:t>
                      </m:r>
                    </m:den>
                  </m:f>
                </m:oMath>
              </a14:m>
              <a:r>
                <a:rPr lang="en-US" sz="2000">
                  <a:solidFill>
                    <a:schemeClr val="tx1"/>
                  </a:solidFill>
                  <a:effectLst/>
                  <a:latin typeface="Lucida Bright" panose="02040602050505020304" pitchFamily="18" charset="0"/>
                </a:rPr>
                <a:t> = </a:t>
              </a:r>
              <a:r>
                <a:rPr lang="en-US" sz="2000" b="1">
                  <a:solidFill>
                    <a:srgbClr val="FF0000"/>
                  </a:solidFill>
                  <a:effectLst/>
                  <a:latin typeface="Lucida Bright" panose="02040602050505020304" pitchFamily="18" charset="0"/>
                </a:rPr>
                <a:t>0.4083</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eaLnBrk="1" fontAlgn="auto" latinLnBrk="0" hangingPunct="1"/>
              <a:r>
                <a:rPr lang="en-US" sz="2000" b="1" i="0" u="sng" baseline="0">
                  <a:solidFill>
                    <a:schemeClr val="accent5">
                      <a:lumMod val="50000"/>
                    </a:schemeClr>
                  </a:solidFill>
                  <a:effectLst/>
                  <a:latin typeface="Lucida Bright" panose="02040602050505020304" pitchFamily="18" charset="0"/>
                  <a:ea typeface="+mn-ea"/>
                  <a:cs typeface="+mn-cs"/>
                </a:rPr>
                <a:t>Step 5. Determine the Critical Value (t-distribution since the </a:t>
              </a:r>
              <a:r>
                <a:rPr lang="el-GR" sz="2000" b="1" i="0" u="sng" baseline="0">
                  <a:solidFill>
                    <a:schemeClr val="accent5">
                      <a:lumMod val="50000"/>
                    </a:schemeClr>
                  </a:solidFill>
                  <a:effectLst/>
                  <a:latin typeface="Cambria Math" panose="02040503050406030204" pitchFamily="18" charset="0"/>
                  <a:ea typeface="Cambria Math" panose="02040503050406030204" pitchFamily="18" charset="0"/>
                  <a:cs typeface="+mn-cs"/>
                </a:rPr>
                <a:t>σ</a:t>
              </a:r>
              <a:r>
                <a:rPr lang="en-US" sz="2000" b="1" i="0" u="sng" baseline="0">
                  <a:solidFill>
                    <a:schemeClr val="accent5">
                      <a:lumMod val="50000"/>
                    </a:schemeClr>
                  </a:solidFill>
                  <a:effectLst/>
                  <a:latin typeface="Cambria Math" panose="02040503050406030204" pitchFamily="18" charset="0"/>
                  <a:ea typeface="Cambria Math" panose="02040503050406030204" pitchFamily="18" charset="0"/>
                  <a:cs typeface="+mn-cs"/>
                </a:rPr>
                <a:t> is unknown</a:t>
              </a:r>
              <a:r>
                <a:rPr lang="en-US" sz="2000" b="1" i="0" u="sng" baseline="0">
                  <a:solidFill>
                    <a:schemeClr val="accent5">
                      <a:lumMod val="50000"/>
                    </a:schemeClr>
                  </a:solidFill>
                  <a:effectLst/>
                  <a:latin typeface="Lucida Bright" panose="02040602050505020304" pitchFamily="18" charset="0"/>
                  <a:ea typeface="+mn-ea"/>
                  <a:cs typeface="+mn-cs"/>
                </a:rPr>
                <a:t>):</a:t>
              </a:r>
            </a:p>
            <a:p>
              <a:pPr eaLnBrk="1" fontAlgn="auto" latinLnBrk="0" hangingPunct="1"/>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Critical Value for 90% confidence and 20 -1 =</a:t>
              </a:r>
              <a:r>
                <a:rPr lang="en-US" sz="2000" b="1" baseline="0">
                  <a:solidFill>
                    <a:schemeClr val="dk1"/>
                  </a:solidFill>
                  <a:effectLst/>
                  <a:latin typeface="Lucida Bright" panose="02040602050505020304" pitchFamily="18" charset="0"/>
                  <a:ea typeface="+mn-ea"/>
                  <a:cs typeface="+mn-cs"/>
                </a:rPr>
                <a:t> </a:t>
              </a:r>
              <a:r>
                <a:rPr lang="en-US" sz="2000" b="1" baseline="0">
                  <a:solidFill>
                    <a:srgbClr val="FF0000"/>
                  </a:solidFill>
                  <a:effectLst/>
                  <a:latin typeface="Lucida Bright" panose="02040602050505020304" pitchFamily="18" charset="0"/>
                  <a:ea typeface="+mn-ea"/>
                  <a:cs typeface="+mn-cs"/>
                </a:rPr>
                <a:t>19</a:t>
              </a:r>
              <a:r>
                <a:rPr lang="en-US" sz="2000" b="1"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degrees of freedom = </a:t>
              </a:r>
              <a:r>
                <a:rPr lang="en-US" sz="2000" b="1" baseline="0">
                  <a:solidFill>
                    <a:srgbClr val="FF0000"/>
                  </a:solidFill>
                  <a:effectLst/>
                  <a:latin typeface="Lucida Bright" panose="02040602050505020304" pitchFamily="18" charset="0"/>
                  <a:ea typeface="+mn-ea"/>
                  <a:cs typeface="+mn-cs"/>
                </a:rPr>
                <a:t>1.7291</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FF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u="sng"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6. Compute the Confidence Interval Estimate:</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90% confidence interval estimate for the population mean is:</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acc>
                    <m:accPr>
                      <m:chr m:val="̅"/>
                      <m:ctrlPr>
                        <a:rPr lang="en-US" sz="2000" i="1">
                          <a:solidFill>
                            <a:schemeClr val="tx1"/>
                          </a:solidFill>
                          <a:effectLst/>
                          <a:latin typeface="Cambria Math" panose="02040503050406030204" pitchFamily="18" charset="0"/>
                        </a:rPr>
                      </m:ctrlPr>
                    </m:accPr>
                    <m:e>
                      <m:r>
                        <a:rPr lang="en-US" sz="2000" b="0" i="1">
                          <a:solidFill>
                            <a:schemeClr val="tx1"/>
                          </a:solidFill>
                          <a:effectLst/>
                          <a:latin typeface="Cambria Math" panose="02040503050406030204" pitchFamily="18" charset="0"/>
                        </a:rPr>
                        <m:t>𝑋</m:t>
                      </m:r>
                    </m:e>
                  </m:acc>
                </m:oMath>
              </a14:m>
              <a:r>
                <a:rPr lang="en-US" sz="2000">
                  <a:solidFill>
                    <a:schemeClr val="tx1"/>
                  </a:solidFill>
                  <a:effectLst/>
                  <a:latin typeface="Lucida Bright" panose="02040602050505020304" pitchFamily="18" charset="0"/>
                </a:rPr>
                <a:t> (+/-)</a:t>
              </a:r>
              <a:r>
                <a:rPr lang="en-US" sz="2000" baseline="0">
                  <a:solidFill>
                    <a:schemeClr val="tx1"/>
                  </a:solidFill>
                  <a:effectLst/>
                  <a:latin typeface="Lucida Bright" panose="02040602050505020304" pitchFamily="18" charset="0"/>
                </a:rPr>
                <a:t> </a:t>
              </a:r>
              <a:r>
                <a:rPr lang="en-US" sz="2400" baseline="0">
                  <a:solidFill>
                    <a:schemeClr val="tx1"/>
                  </a:solidFill>
                  <a:effectLst/>
                  <a:latin typeface="Lucida Bright" panose="02040602050505020304" pitchFamily="18" charset="0"/>
                </a:rPr>
                <a:t>t</a:t>
              </a:r>
              <a:r>
                <a:rPr lang="en-US" sz="1600" baseline="0">
                  <a:solidFill>
                    <a:schemeClr val="tx1"/>
                  </a:solidFill>
                  <a:effectLst/>
                  <a:latin typeface="Lucida Bright" panose="02040602050505020304" pitchFamily="18" charset="0"/>
                </a:rPr>
                <a:t>0.05 * </a:t>
              </a:r>
              <a14:m>
                <m:oMath xmlns:m="http://schemas.openxmlformats.org/officeDocument/2006/math">
                  <m:f>
                    <m:fPr>
                      <m:ctrlPr>
                        <a:rPr lang="en-US" sz="2400" i="1" baseline="0">
                          <a:solidFill>
                            <a:schemeClr val="tx1"/>
                          </a:solidFill>
                          <a:effectLst/>
                          <a:latin typeface="Cambria Math" panose="02040503050406030204" pitchFamily="18" charset="0"/>
                        </a:rPr>
                      </m:ctrlPr>
                    </m:fPr>
                    <m:num>
                      <m:r>
                        <a:rPr lang="en-US" sz="2400" b="0" i="1" baseline="0">
                          <a:solidFill>
                            <a:schemeClr val="tx1"/>
                          </a:solidFill>
                          <a:effectLst/>
                          <a:latin typeface="Cambria Math" panose="02040503050406030204" pitchFamily="18" charset="0"/>
                        </a:rPr>
                        <m:t>𝑠</m:t>
                      </m:r>
                    </m:num>
                    <m:den>
                      <m:rad>
                        <m:radPr>
                          <m:degHide m:val="on"/>
                          <m:ctrlPr>
                            <a:rPr lang="en-US" sz="2400" i="1" baseline="0">
                              <a:solidFill>
                                <a:schemeClr val="tx1"/>
                              </a:solidFill>
                              <a:effectLst/>
                              <a:latin typeface="Cambria Math" panose="02040503050406030204" pitchFamily="18" charset="0"/>
                            </a:rPr>
                          </m:ctrlPr>
                        </m:radPr>
                        <m:deg/>
                        <m:e>
                          <m:r>
                            <a:rPr lang="en-US" sz="2400" b="0" i="1" baseline="0">
                              <a:solidFill>
                                <a:schemeClr val="tx1"/>
                              </a:solidFill>
                              <a:effectLst/>
                              <a:latin typeface="Cambria Math" panose="02040503050406030204" pitchFamily="18" charset="0"/>
                            </a:rPr>
                            <m:t>𝑛</m:t>
                          </m:r>
                        </m:e>
                      </m:rad>
                    </m:den>
                  </m:f>
                </m:oMath>
              </a14:m>
              <a:r>
                <a:rPr lang="en-US" sz="2400">
                  <a:solidFill>
                    <a:schemeClr val="tx1"/>
                  </a:solidFill>
                  <a:effectLst/>
                  <a:latin typeface="Lucida Bright" panose="02040602050505020304" pitchFamily="18" charset="0"/>
                </a:rPr>
                <a:t> = </a:t>
              </a:r>
              <a:r>
                <a:rPr lang="en-US" sz="1800">
                  <a:solidFill>
                    <a:schemeClr val="tx1"/>
                  </a:solidFill>
                  <a:effectLst/>
                  <a:latin typeface="Lucida Bright" panose="02040602050505020304" pitchFamily="18" charset="0"/>
                </a:rPr>
                <a:t>1.3055 +1.7291* </a:t>
              </a:r>
              <a14:m>
                <m:oMath xmlns:m="http://schemas.openxmlformats.org/officeDocument/2006/math">
                  <m:f>
                    <m:fPr>
                      <m:ctrlPr>
                        <a:rPr lang="en-US" sz="2000" i="1">
                          <a:solidFill>
                            <a:schemeClr val="tx1"/>
                          </a:solidFill>
                          <a:effectLst/>
                          <a:latin typeface="Cambria Math" panose="02040503050406030204" pitchFamily="18" charset="0"/>
                        </a:rPr>
                      </m:ctrlPr>
                    </m:fPr>
                    <m:num>
                      <m:r>
                        <a:rPr lang="en-US" sz="2000" b="0" i="1">
                          <a:solidFill>
                            <a:schemeClr val="tx1"/>
                          </a:solidFill>
                          <a:effectLst/>
                          <a:latin typeface="Cambria Math" panose="02040503050406030204" pitchFamily="18" charset="0"/>
                        </a:rPr>
                        <m:t>1.82592</m:t>
                      </m:r>
                    </m:num>
                    <m:den>
                      <m:rad>
                        <m:radPr>
                          <m:degHide m:val="on"/>
                          <m:ctrlPr>
                            <a:rPr lang="en-US" sz="2000" i="1">
                              <a:solidFill>
                                <a:schemeClr val="tx1"/>
                              </a:solidFill>
                              <a:effectLst/>
                              <a:latin typeface="Cambria Math" panose="02040503050406030204" pitchFamily="18" charset="0"/>
                            </a:rPr>
                          </m:ctrlPr>
                        </m:radPr>
                        <m:deg/>
                        <m:e>
                          <m:r>
                            <a:rPr lang="en-US" sz="2000" b="0" i="1">
                              <a:solidFill>
                                <a:schemeClr val="tx1"/>
                              </a:solidFill>
                              <a:effectLst/>
                              <a:latin typeface="Cambria Math" panose="02040503050406030204" pitchFamily="18" charset="0"/>
                            </a:rPr>
                            <m:t>20</m:t>
                          </m:r>
                        </m:e>
                      </m:rad>
                    </m:den>
                  </m:f>
                </m:oMath>
              </a14:m>
              <a:r>
                <a:rPr lang="en-US" sz="2000">
                  <a:solidFill>
                    <a:schemeClr val="tx1"/>
                  </a:solidFill>
                  <a:effectLst/>
                  <a:latin typeface="Lucida Bright" panose="02040602050505020304" pitchFamily="18" charset="0"/>
                </a:rPr>
                <a:t> = </a:t>
              </a:r>
              <a14:m>
                <m:oMath xmlns:m="http://schemas.openxmlformats.org/officeDocument/2006/math">
                  <m:f>
                    <m:fPr>
                      <m:ctrlPr>
                        <a:rPr lang="en-US" sz="2000" i="1">
                          <a:solidFill>
                            <a:schemeClr val="dk1"/>
                          </a:solidFill>
                          <a:effectLst/>
                          <a:latin typeface="Cambria Math" panose="02040503050406030204" pitchFamily="18" charset="0"/>
                          <a:ea typeface="+mn-ea"/>
                          <a:cs typeface="+mn-cs"/>
                        </a:rPr>
                      </m:ctrlPr>
                    </m:fPr>
                    <m:num>
                      <m:r>
                        <a:rPr lang="en-US" sz="2000" b="0" i="1">
                          <a:solidFill>
                            <a:schemeClr val="dk1"/>
                          </a:solidFill>
                          <a:effectLst/>
                          <a:latin typeface="Cambria Math" panose="02040503050406030204" pitchFamily="18" charset="0"/>
                          <a:ea typeface="+mn-ea"/>
                          <a:cs typeface="+mn-cs"/>
                        </a:rPr>
                        <m:t>1.82592</m:t>
                      </m:r>
                    </m:num>
                    <m:den>
                      <m:r>
                        <a:rPr lang="en-US" sz="2000" b="0" i="1">
                          <a:solidFill>
                            <a:schemeClr val="dk1"/>
                          </a:solidFill>
                          <a:effectLst/>
                          <a:latin typeface="Cambria Math" panose="02040503050406030204" pitchFamily="18" charset="0"/>
                          <a:ea typeface="+mn-ea"/>
                          <a:cs typeface="+mn-cs"/>
                        </a:rPr>
                        <m:t>4.4721</m:t>
                      </m:r>
                    </m:den>
                  </m:f>
                </m:oMath>
              </a14:m>
              <a:r>
                <a:rPr lang="en-US" sz="2000">
                  <a:solidFill>
                    <a:schemeClr val="dk1"/>
                  </a:solidFill>
                  <a:effectLst/>
                  <a:latin typeface="Lucida Bright" panose="02040602050505020304" pitchFamily="18"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 </a:t>
              </a:r>
              <a:endParaRPr lang="en-US" sz="2000" b="1">
                <a:solidFill>
                  <a:srgbClr val="FF0000"/>
                </a:solidFill>
                <a:effectLst/>
                <a:latin typeface="Lucida Bright" panose="02040602050505020304" pitchFamily="18" charset="0"/>
              </a:endParaRPr>
            </a:p>
            <a:p>
              <a:pPr eaLnBrk="1" fontAlgn="auto" latinLnBrk="0" hangingPunct="1"/>
              <a:r>
                <a:rPr lang="en-US" sz="2000">
                  <a:solidFill>
                    <a:schemeClr val="dk1"/>
                  </a:solidFill>
                  <a:effectLst/>
                  <a:latin typeface="Lucida Bright" panose="02040602050505020304" pitchFamily="18" charset="0"/>
                  <a:ea typeface="+mn-ea"/>
                  <a:cs typeface="+mn-cs"/>
                </a:rPr>
                <a:t>0.7705-(1.7291*0.2669) = </a:t>
              </a:r>
              <a:r>
                <a:rPr lang="en-US" sz="2000" b="1">
                  <a:solidFill>
                    <a:srgbClr val="FF0000"/>
                  </a:solidFill>
                  <a:effectLst/>
                  <a:latin typeface="Lucida Bright" panose="02040602050505020304" pitchFamily="18" charset="0"/>
                  <a:ea typeface="+mn-ea"/>
                  <a:cs typeface="+mn-cs"/>
                </a:rPr>
                <a:t>0.3090    </a:t>
              </a:r>
            </a:p>
            <a:p>
              <a:pPr eaLnBrk="1" fontAlgn="auto" latinLnBrk="0" hangingPunct="1"/>
              <a:endParaRPr lang="en-US" sz="200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0.7705+(1.7291*0.2669) = </a:t>
              </a:r>
              <a:r>
                <a:rPr lang="en-US" sz="2000" b="1">
                  <a:solidFill>
                    <a:srgbClr val="FF0000"/>
                  </a:solidFill>
                  <a:effectLst/>
                  <a:latin typeface="Lucida Bright" panose="02040602050505020304" pitchFamily="18" charset="0"/>
                  <a:ea typeface="+mn-ea"/>
                  <a:cs typeface="+mn-cs"/>
                </a:rPr>
                <a:t>1.2320</a:t>
              </a:r>
              <a:endParaRPr lang="en-US" sz="2000" b="1">
                <a:solidFill>
                  <a:srgbClr val="FF0000"/>
                </a:solidFill>
                <a:effectLst/>
                <a:latin typeface="Lucida Bright" panose="02040602050505020304" pitchFamily="18" charset="0"/>
              </a:endParaRPr>
            </a:p>
            <a:p>
              <a:pPr eaLnBrk="1" fontAlgn="auto" latinLnBrk="0" hangingPunct="1"/>
              <a:endParaRPr lang="en-US" sz="2000">
                <a:solidFill>
                  <a:schemeClr val="accent5">
                    <a:lumMod val="50000"/>
                  </a:schemeClr>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5">
                    <a:lumMod val="50000"/>
                  </a:schemeClr>
                </a:solidFill>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Calibri" panose="020F0502020204030204" pitchFamily="34" charset="0"/>
              </a:endParaRPr>
            </a:p>
          </xdr:txBody>
        </xdr:sp>
      </mc:Choice>
      <mc:Fallback xmlns="">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503463" y="1595301"/>
              <a:ext cx="11491233" cy="1415904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u="sng" baseline="0">
                  <a:solidFill>
                    <a:srgbClr val="C00000"/>
                  </a:solidFill>
                  <a:latin typeface="Lucida Bright" panose="02040602050505020304" pitchFamily="18" charset="0"/>
                  <a:cs typeface="FrankRuehl" panose="020E0503060101010101" pitchFamily="34" charset="-79"/>
                </a:rPr>
                <a:t>Confidence interval estimates for the </a:t>
              </a:r>
              <a:r>
                <a:rPr lang="el-GR" sz="2400" b="1" u="sng" baseline="0">
                  <a:solidFill>
                    <a:srgbClr val="C00000"/>
                  </a:solidFill>
                  <a:latin typeface="Times New Roman" panose="02020603050405020304" pitchFamily="18" charset="0"/>
                  <a:cs typeface="Times New Roman" panose="02020603050405020304" pitchFamily="18" charset="0"/>
                </a:rPr>
                <a:t>μ</a:t>
              </a:r>
              <a:r>
                <a:rPr lang="en-US" sz="2400" b="1" u="sng" baseline="0">
                  <a:solidFill>
                    <a:srgbClr val="C00000"/>
                  </a:solidFill>
                  <a:latin typeface="Lucida Bright" panose="02040602050505020304" pitchFamily="18" charset="0"/>
                  <a:cs typeface="FrankRuehl" panose="020E0503060101010101" pitchFamily="34" charset="-79"/>
                </a:rPr>
                <a:t>, </a:t>
              </a:r>
              <a:r>
                <a:rPr lang="el-GR" sz="2400" b="1" u="sng" baseline="0">
                  <a:solidFill>
                    <a:srgbClr val="C00000"/>
                  </a:solidFill>
                  <a:latin typeface="Calibri" panose="020F0502020204030204" pitchFamily="34" charset="0"/>
                  <a:cs typeface="Calibri" panose="020F0502020204030204" pitchFamily="34" charset="0"/>
                </a:rPr>
                <a:t>σ</a:t>
              </a:r>
              <a:r>
                <a:rPr lang="en-US" sz="2400" b="1" u="sng" baseline="0">
                  <a:solidFill>
                    <a:srgbClr val="C00000"/>
                  </a:solidFill>
                  <a:latin typeface="Lucida Bright" panose="02040602050505020304" pitchFamily="18" charset="0"/>
                  <a:cs typeface="Calibri" panose="020F0502020204030204" pitchFamily="34" charset="0"/>
                </a:rPr>
                <a:t> unknown:</a:t>
              </a:r>
            </a:p>
            <a:p>
              <a:endParaRPr lang="en-US" sz="2400" b="1" u="sng" baseline="0">
                <a:solidFill>
                  <a:srgbClr val="C00000"/>
                </a:solidFill>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M&amp;A is a regional CPA firm located near Minneapolis. Recently a team conducted an audit for a discount chain. </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One part of the audit involved developing an estimate for the mean dollar error in total charges that occur during the check out process as shown to the left.</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They wish to develop a 90% confidence interval estimate for the population mean. </a:t>
              </a:r>
            </a:p>
            <a:p>
              <a:endParaRPr lang="en-US" sz="2000" baseline="0">
                <a:latin typeface="Lucida Bright" panose="02040602050505020304" pitchFamily="18" charset="0"/>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cs typeface="Calibri" panose="020F0502020204030204" pitchFamily="34" charset="0"/>
                </a:rPr>
                <a:t>Step 1. Define the population and select a simple random sample of size </a:t>
              </a:r>
              <a:r>
                <a:rPr lang="en-US" sz="2000" b="1" u="sng" baseline="0">
                  <a:solidFill>
                    <a:srgbClr val="FF0000"/>
                  </a:solidFill>
                  <a:latin typeface="Lucida Bright" panose="02040602050505020304" pitchFamily="18" charset="0"/>
                  <a:cs typeface="Calibri" panose="020F0502020204030204" pitchFamily="34" charset="0"/>
                </a:rPr>
                <a:t>n</a:t>
              </a:r>
              <a:r>
                <a:rPr lang="en-US" sz="2000" b="1" u="sng" baseline="0">
                  <a:solidFill>
                    <a:schemeClr val="accent5">
                      <a:lumMod val="50000"/>
                    </a:schemeClr>
                  </a:solidFill>
                  <a:latin typeface="Lucida Bright" panose="02040602050505020304" pitchFamily="18" charset="0"/>
                  <a:cs typeface="Calibri" panose="020F0502020204030204" pitchFamily="34" charset="0"/>
                </a:rPr>
                <a:t> from the population:</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The sample is shown to the left.</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cs typeface="Calibri" panose="020F0502020204030204" pitchFamily="34" charset="0"/>
                </a:rPr>
                <a:t>Step 2. Specify the confidence level:</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A 90% confidence interval is desired.</a:t>
              </a:r>
            </a:p>
            <a:p>
              <a:endParaRPr lang="en-US" sz="2000" b="0" baseline="0">
                <a:solidFill>
                  <a:schemeClr val="tx1"/>
                </a:solidFill>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3. Compute the sample mean and Sample Standard Deviation:</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Sample Mean = </a:t>
              </a:r>
              <a:r>
                <a:rPr lang="en-US" sz="2000" b="1" baseline="0">
                  <a:solidFill>
                    <a:srgbClr val="FF0000"/>
                  </a:solidFill>
                  <a:effectLst/>
                  <a:latin typeface="Lucida Bright" panose="02040602050505020304" pitchFamily="18" charset="0"/>
                  <a:ea typeface="+mn-ea"/>
                  <a:cs typeface="+mn-cs"/>
                </a:rPr>
                <a:t>1.3055</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Standard Deviation = </a:t>
              </a:r>
              <a:r>
                <a:rPr lang="en-US" sz="2000" b="1" baseline="0">
                  <a:solidFill>
                    <a:srgbClr val="FF0000"/>
                  </a:solidFill>
                  <a:effectLst/>
                  <a:latin typeface="Lucida Bright" panose="02040602050505020304" pitchFamily="18" charset="0"/>
                  <a:ea typeface="+mn-ea"/>
                  <a:cs typeface="+mn-cs"/>
                </a:rPr>
                <a:t>1.82592</a:t>
              </a:r>
            </a:p>
            <a:p>
              <a:pPr marL="0" marR="0" lvl="0" indent="0" defTabSz="914400" eaLnBrk="1" fontAlgn="auto" latinLnBrk="0" hangingPunct="1">
                <a:lnSpc>
                  <a:spcPct val="100000"/>
                </a:lnSpc>
                <a:spcBef>
                  <a:spcPts val="0"/>
                </a:spcBef>
                <a:spcAft>
                  <a:spcPts val="0"/>
                </a:spcAft>
                <a:buClrTx/>
                <a:buSzTx/>
                <a:buFontTx/>
                <a:buNone/>
                <a:tabLst/>
                <a:defRPr/>
              </a:pPr>
              <a:endParaRPr lang="en-US" sz="1800" b="1" baseline="0">
                <a:solidFill>
                  <a:srgbClr val="FF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4. Determine the Standard Error of Sampling Distribution:</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l-GR" sz="2800">
                  <a:solidFill>
                    <a:schemeClr val="tx1"/>
                  </a:solidFill>
                  <a:effectLst/>
                  <a:latin typeface="Calibri" panose="020F0502020204030204" pitchFamily="34" charset="0"/>
                  <a:cs typeface="Calibri" panose="020F0502020204030204" pitchFamily="34" charset="0"/>
                </a:rPr>
                <a:t>σ</a:t>
              </a:r>
              <a:r>
                <a:rPr lang="en-US" sz="1800">
                  <a:solidFill>
                    <a:schemeClr val="tx1"/>
                  </a:solidFill>
                  <a:effectLst/>
                  <a:latin typeface="Calibri" panose="020F0502020204030204" pitchFamily="34" charset="0"/>
                  <a:cs typeface="Calibri" panose="020F0502020204030204" pitchFamily="34" charset="0"/>
                </a:rPr>
                <a:t>x =</a:t>
              </a:r>
              <a:r>
                <a:rPr lang="en-US" sz="2000">
                  <a:solidFill>
                    <a:schemeClr val="tx1"/>
                  </a:solidFill>
                  <a:effectLst/>
                  <a:latin typeface="Lucida Bright" panose="02040602050505020304" pitchFamily="18" charset="0"/>
                  <a:cs typeface="Calibri" panose="020F0502020204030204" pitchFamily="34" charset="0"/>
                </a:rPr>
                <a:t> s/</a:t>
              </a:r>
              <a:r>
                <a:rPr lang="en-US" sz="2000" i="0">
                  <a:solidFill>
                    <a:schemeClr val="tx1"/>
                  </a:solidFill>
                  <a:effectLst/>
                  <a:latin typeface="Cambria Math" panose="02040503050406030204" pitchFamily="18" charset="0"/>
                  <a:cs typeface="Calibri" panose="020F0502020204030204" pitchFamily="34" charset="0"/>
                </a:rPr>
                <a:t>√</a:t>
              </a:r>
              <a:r>
                <a:rPr lang="en-US" sz="2000" b="0" i="0">
                  <a:solidFill>
                    <a:schemeClr val="tx1"/>
                  </a:solidFill>
                  <a:effectLst/>
                  <a:latin typeface="Cambria Math" panose="02040503050406030204" pitchFamily="18" charset="0"/>
                  <a:cs typeface="Calibri" panose="020F0502020204030204" pitchFamily="34" charset="0"/>
                </a:rPr>
                <a:t>20</a:t>
              </a:r>
              <a:r>
                <a:rPr lang="en-US" sz="2000">
                  <a:solidFill>
                    <a:schemeClr val="tx1"/>
                  </a:solidFill>
                  <a:effectLst/>
                  <a:latin typeface="Lucida Bright" panose="02040602050505020304" pitchFamily="18" charset="0"/>
                </a:rPr>
                <a:t> = </a:t>
              </a:r>
              <a:r>
                <a:rPr lang="en-US" sz="2000" b="0" i="0">
                  <a:solidFill>
                    <a:schemeClr val="tx1"/>
                  </a:solidFill>
                  <a:effectLst/>
                  <a:latin typeface="Cambria Math" panose="02040503050406030204" pitchFamily="18" charset="0"/>
                </a:rPr>
                <a:t>1.1936/4.4721</a:t>
              </a:r>
              <a:r>
                <a:rPr lang="en-US" sz="2000">
                  <a:solidFill>
                    <a:schemeClr val="tx1"/>
                  </a:solidFill>
                  <a:effectLst/>
                  <a:latin typeface="Lucida Bright" panose="02040602050505020304" pitchFamily="18" charset="0"/>
                </a:rPr>
                <a:t> = </a:t>
              </a:r>
              <a:r>
                <a:rPr lang="en-US" sz="2000" b="1">
                  <a:solidFill>
                    <a:srgbClr val="FF0000"/>
                  </a:solidFill>
                  <a:effectLst/>
                  <a:latin typeface="Lucida Bright" panose="02040602050505020304" pitchFamily="18" charset="0"/>
                </a:rPr>
                <a:t>0.4083</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eaLnBrk="1" fontAlgn="auto" latinLnBrk="0" hangingPunct="1"/>
              <a:r>
                <a:rPr lang="en-US" sz="2000" b="1" i="0" u="sng" baseline="0">
                  <a:solidFill>
                    <a:schemeClr val="accent5">
                      <a:lumMod val="50000"/>
                    </a:schemeClr>
                  </a:solidFill>
                  <a:effectLst/>
                  <a:latin typeface="Lucida Bright" panose="02040602050505020304" pitchFamily="18" charset="0"/>
                  <a:ea typeface="+mn-ea"/>
                  <a:cs typeface="+mn-cs"/>
                </a:rPr>
                <a:t>Step 5. Determine the Critical Value (t-distribution since the </a:t>
              </a:r>
              <a:r>
                <a:rPr lang="el-GR" sz="2000" b="1" i="0" u="sng" baseline="0">
                  <a:solidFill>
                    <a:schemeClr val="accent5">
                      <a:lumMod val="50000"/>
                    </a:schemeClr>
                  </a:solidFill>
                  <a:effectLst/>
                  <a:latin typeface="Cambria Math" panose="02040503050406030204" pitchFamily="18" charset="0"/>
                  <a:ea typeface="Cambria Math" panose="02040503050406030204" pitchFamily="18" charset="0"/>
                  <a:cs typeface="+mn-cs"/>
                </a:rPr>
                <a:t>σ</a:t>
              </a:r>
              <a:r>
                <a:rPr lang="en-US" sz="2000" b="1" i="0" u="sng" baseline="0">
                  <a:solidFill>
                    <a:schemeClr val="accent5">
                      <a:lumMod val="50000"/>
                    </a:schemeClr>
                  </a:solidFill>
                  <a:effectLst/>
                  <a:latin typeface="Cambria Math" panose="02040503050406030204" pitchFamily="18" charset="0"/>
                  <a:ea typeface="Cambria Math" panose="02040503050406030204" pitchFamily="18" charset="0"/>
                  <a:cs typeface="+mn-cs"/>
                </a:rPr>
                <a:t> is unknown</a:t>
              </a:r>
              <a:r>
                <a:rPr lang="en-US" sz="2000" b="1" i="0" u="sng" baseline="0">
                  <a:solidFill>
                    <a:schemeClr val="accent5">
                      <a:lumMod val="50000"/>
                    </a:schemeClr>
                  </a:solidFill>
                  <a:effectLst/>
                  <a:latin typeface="Lucida Bright" panose="02040602050505020304" pitchFamily="18" charset="0"/>
                  <a:ea typeface="+mn-ea"/>
                  <a:cs typeface="+mn-cs"/>
                </a:rPr>
                <a:t>):</a:t>
              </a:r>
            </a:p>
            <a:p>
              <a:pPr eaLnBrk="1" fontAlgn="auto" latinLnBrk="0" hangingPunct="1"/>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Critical Value for 90% confidence and 20 -1 =</a:t>
              </a:r>
              <a:r>
                <a:rPr lang="en-US" sz="2000" b="1" baseline="0">
                  <a:solidFill>
                    <a:schemeClr val="dk1"/>
                  </a:solidFill>
                  <a:effectLst/>
                  <a:latin typeface="Lucida Bright" panose="02040602050505020304" pitchFamily="18" charset="0"/>
                  <a:ea typeface="+mn-ea"/>
                  <a:cs typeface="+mn-cs"/>
                </a:rPr>
                <a:t> </a:t>
              </a:r>
              <a:r>
                <a:rPr lang="en-US" sz="2000" b="1" baseline="0">
                  <a:solidFill>
                    <a:srgbClr val="FF0000"/>
                  </a:solidFill>
                  <a:effectLst/>
                  <a:latin typeface="Lucida Bright" panose="02040602050505020304" pitchFamily="18" charset="0"/>
                  <a:ea typeface="+mn-ea"/>
                  <a:cs typeface="+mn-cs"/>
                </a:rPr>
                <a:t>19</a:t>
              </a:r>
              <a:r>
                <a:rPr lang="en-US" sz="2000" b="1"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degrees of freedom = </a:t>
              </a:r>
              <a:r>
                <a:rPr lang="en-US" sz="2000" b="1" baseline="0">
                  <a:solidFill>
                    <a:srgbClr val="FF0000"/>
                  </a:solidFill>
                  <a:effectLst/>
                  <a:latin typeface="Lucida Bright" panose="02040602050505020304" pitchFamily="18" charset="0"/>
                  <a:ea typeface="+mn-ea"/>
                  <a:cs typeface="+mn-cs"/>
                </a:rPr>
                <a:t>1.7291</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FF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u="sng"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6. Compute the Confidence Interval Estimate:</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90% confidence interval estimate for the population mean is:</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i="0">
                  <a:solidFill>
                    <a:schemeClr val="tx1"/>
                  </a:solidFill>
                  <a:effectLst/>
                  <a:latin typeface="Cambria Math" panose="02040503050406030204" pitchFamily="18" charset="0"/>
                </a:rPr>
                <a:t>𝑋 ̅</a:t>
              </a:r>
              <a:r>
                <a:rPr lang="en-US" sz="2000">
                  <a:solidFill>
                    <a:schemeClr val="tx1"/>
                  </a:solidFill>
                  <a:effectLst/>
                  <a:latin typeface="Lucida Bright" panose="02040602050505020304" pitchFamily="18" charset="0"/>
                </a:rPr>
                <a:t> (+/-)</a:t>
              </a:r>
              <a:r>
                <a:rPr lang="en-US" sz="2000" baseline="0">
                  <a:solidFill>
                    <a:schemeClr val="tx1"/>
                  </a:solidFill>
                  <a:effectLst/>
                  <a:latin typeface="Lucida Bright" panose="02040602050505020304" pitchFamily="18" charset="0"/>
                </a:rPr>
                <a:t> </a:t>
              </a:r>
              <a:r>
                <a:rPr lang="en-US" sz="2400" baseline="0">
                  <a:solidFill>
                    <a:schemeClr val="tx1"/>
                  </a:solidFill>
                  <a:effectLst/>
                  <a:latin typeface="Lucida Bright" panose="02040602050505020304" pitchFamily="18" charset="0"/>
                </a:rPr>
                <a:t>t</a:t>
              </a:r>
              <a:r>
                <a:rPr lang="en-US" sz="1600" baseline="0">
                  <a:solidFill>
                    <a:schemeClr val="tx1"/>
                  </a:solidFill>
                  <a:effectLst/>
                  <a:latin typeface="Lucida Bright" panose="02040602050505020304" pitchFamily="18" charset="0"/>
                </a:rPr>
                <a:t>0.05 * </a:t>
              </a:r>
              <a:r>
                <a:rPr lang="en-US" sz="2400" b="0" i="0" baseline="0">
                  <a:solidFill>
                    <a:schemeClr val="tx1"/>
                  </a:solidFill>
                  <a:effectLst/>
                  <a:latin typeface="Cambria Math" panose="02040503050406030204" pitchFamily="18" charset="0"/>
                </a:rPr>
                <a:t>𝑠/√𝑛</a:t>
              </a:r>
              <a:r>
                <a:rPr lang="en-US" sz="2400">
                  <a:solidFill>
                    <a:schemeClr val="tx1"/>
                  </a:solidFill>
                  <a:effectLst/>
                  <a:latin typeface="Lucida Bright" panose="02040602050505020304" pitchFamily="18" charset="0"/>
                </a:rPr>
                <a:t> = </a:t>
              </a:r>
              <a:r>
                <a:rPr lang="en-US" sz="1800">
                  <a:solidFill>
                    <a:schemeClr val="tx1"/>
                  </a:solidFill>
                  <a:effectLst/>
                  <a:latin typeface="Lucida Bright" panose="02040602050505020304" pitchFamily="18" charset="0"/>
                </a:rPr>
                <a:t>1.3055 +1.7291* </a:t>
              </a:r>
              <a:r>
                <a:rPr lang="en-US" sz="2000" b="0" i="0">
                  <a:solidFill>
                    <a:schemeClr val="tx1"/>
                  </a:solidFill>
                  <a:effectLst/>
                  <a:latin typeface="Cambria Math" panose="02040503050406030204" pitchFamily="18" charset="0"/>
                </a:rPr>
                <a:t>1.82592/√20</a:t>
              </a:r>
              <a:r>
                <a:rPr lang="en-US" sz="2000">
                  <a:solidFill>
                    <a:schemeClr val="tx1"/>
                  </a:solidFill>
                  <a:effectLst/>
                  <a:latin typeface="Lucida Bright" panose="02040602050505020304" pitchFamily="18" charset="0"/>
                </a:rPr>
                <a:t> = </a:t>
              </a:r>
              <a:r>
                <a:rPr lang="en-US" sz="2000" b="0" i="0">
                  <a:solidFill>
                    <a:schemeClr val="dk1"/>
                  </a:solidFill>
                  <a:effectLst/>
                  <a:latin typeface="Cambria Math" panose="02040503050406030204" pitchFamily="18" charset="0"/>
                  <a:ea typeface="+mn-ea"/>
                  <a:cs typeface="+mn-cs"/>
                </a:rPr>
                <a:t>1.82592/4.4721</a:t>
              </a:r>
              <a:r>
                <a:rPr lang="en-US" sz="2000">
                  <a:solidFill>
                    <a:schemeClr val="dk1"/>
                  </a:solidFill>
                  <a:effectLst/>
                  <a:latin typeface="Lucida Bright" panose="02040602050505020304" pitchFamily="18"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 </a:t>
              </a:r>
              <a:endParaRPr lang="en-US" sz="2000" b="1">
                <a:solidFill>
                  <a:srgbClr val="FF0000"/>
                </a:solidFill>
                <a:effectLst/>
                <a:latin typeface="Lucida Bright" panose="02040602050505020304" pitchFamily="18" charset="0"/>
              </a:endParaRPr>
            </a:p>
            <a:p>
              <a:pPr eaLnBrk="1" fontAlgn="auto" latinLnBrk="0" hangingPunct="1"/>
              <a:r>
                <a:rPr lang="en-US" sz="2000">
                  <a:solidFill>
                    <a:schemeClr val="dk1"/>
                  </a:solidFill>
                  <a:effectLst/>
                  <a:latin typeface="Lucida Bright" panose="02040602050505020304" pitchFamily="18" charset="0"/>
                  <a:ea typeface="+mn-ea"/>
                  <a:cs typeface="+mn-cs"/>
                </a:rPr>
                <a:t>0.7705-(1.7291*0.2669) = </a:t>
              </a:r>
              <a:r>
                <a:rPr lang="en-US" sz="2000" b="1">
                  <a:solidFill>
                    <a:srgbClr val="FF0000"/>
                  </a:solidFill>
                  <a:effectLst/>
                  <a:latin typeface="Lucida Bright" panose="02040602050505020304" pitchFamily="18" charset="0"/>
                  <a:ea typeface="+mn-ea"/>
                  <a:cs typeface="+mn-cs"/>
                </a:rPr>
                <a:t>0.3090    </a:t>
              </a:r>
            </a:p>
            <a:p>
              <a:pPr eaLnBrk="1" fontAlgn="auto" latinLnBrk="0" hangingPunct="1"/>
              <a:endParaRPr lang="en-US" sz="200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0.7705+(1.7291*0.2669) = </a:t>
              </a:r>
              <a:r>
                <a:rPr lang="en-US" sz="2000" b="1">
                  <a:solidFill>
                    <a:srgbClr val="FF0000"/>
                  </a:solidFill>
                  <a:effectLst/>
                  <a:latin typeface="Lucida Bright" panose="02040602050505020304" pitchFamily="18" charset="0"/>
                  <a:ea typeface="+mn-ea"/>
                  <a:cs typeface="+mn-cs"/>
                </a:rPr>
                <a:t>1.2320</a:t>
              </a:r>
              <a:endParaRPr lang="en-US" sz="2000" b="1">
                <a:solidFill>
                  <a:srgbClr val="FF0000"/>
                </a:solidFill>
                <a:effectLst/>
                <a:latin typeface="Lucida Bright" panose="02040602050505020304" pitchFamily="18" charset="0"/>
              </a:endParaRPr>
            </a:p>
            <a:p>
              <a:pPr eaLnBrk="1" fontAlgn="auto" latinLnBrk="0" hangingPunct="1"/>
              <a:endParaRPr lang="en-US" sz="2000">
                <a:solidFill>
                  <a:schemeClr val="accent5">
                    <a:lumMod val="50000"/>
                  </a:schemeClr>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5">
                    <a:lumMod val="50000"/>
                  </a:schemeClr>
                </a:solidFill>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Calibri" panose="020F0502020204030204" pitchFamily="34" charset="0"/>
              </a:endParaRPr>
            </a:p>
          </xdr:txBody>
        </xdr:sp>
      </mc:Fallback>
    </mc:AlternateContent>
    <xdr:clientData/>
  </xdr:twoCellAnchor>
  <xdr:twoCellAnchor>
    <xdr:from>
      <xdr:col>0</xdr:col>
      <xdr:colOff>503464</xdr:colOff>
      <xdr:row>1</xdr:row>
      <xdr:rowOff>70756</xdr:rowOff>
    </xdr:from>
    <xdr:to>
      <xdr:col>3</xdr:col>
      <xdr:colOff>95249</xdr:colOff>
      <xdr:row>7</xdr:row>
      <xdr:rowOff>8165</xdr:rowOff>
    </xdr:to>
    <xdr:sp macro="" textlink="">
      <xdr:nvSpPr>
        <xdr:cNvPr id="7" name="Left Arrow 18">
          <a:hlinkClick xmlns:r="http://schemas.openxmlformats.org/officeDocument/2006/relationships" r:id="rId1"/>
          <a:extLst>
            <a:ext uri="{FF2B5EF4-FFF2-40B4-BE49-F238E27FC236}">
              <a16:creationId xmlns:a16="http://schemas.microsoft.com/office/drawing/2014/main" id="{00000000-0008-0000-0800-000007000000}"/>
            </a:ext>
          </a:extLst>
        </xdr:cNvPr>
        <xdr:cNvSpPr/>
      </xdr:nvSpPr>
      <xdr:spPr>
        <a:xfrm>
          <a:off x="503464" y="261256"/>
          <a:ext cx="1420585"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20</xdr:col>
      <xdr:colOff>149679</xdr:colOff>
      <xdr:row>8</xdr:row>
      <xdr:rowOff>0</xdr:rowOff>
    </xdr:from>
    <xdr:to>
      <xdr:col>22</xdr:col>
      <xdr:colOff>258536</xdr:colOff>
      <xdr:row>10</xdr:row>
      <xdr:rowOff>0</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2284529" y="1524000"/>
          <a:ext cx="1680482"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1</a:t>
          </a:r>
        </a:p>
      </xdr:txBody>
    </xdr:sp>
    <xdr:clientData/>
  </xdr:twoCellAnchor>
  <xdr:twoCellAnchor>
    <xdr:from>
      <xdr:col>24</xdr:col>
      <xdr:colOff>138795</xdr:colOff>
      <xdr:row>7</xdr:row>
      <xdr:rowOff>166007</xdr:rowOff>
    </xdr:from>
    <xdr:to>
      <xdr:col>25</xdr:col>
      <xdr:colOff>1023258</xdr:colOff>
      <xdr:row>9</xdr:row>
      <xdr:rowOff>166007</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5578820" y="1499507"/>
          <a:ext cx="1875063"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tx1"/>
              </a:solidFill>
              <a:latin typeface="Lucida Bright" panose="02040602050505020304" pitchFamily="18" charset="0"/>
            </a:rPr>
            <a:t>Step 3</a:t>
          </a:r>
        </a:p>
      </xdr:txBody>
    </xdr:sp>
    <xdr:clientData/>
  </xdr:twoCellAnchor>
  <xdr:twoCellAnchor>
    <xdr:from>
      <xdr:col>20</xdr:col>
      <xdr:colOff>263980</xdr:colOff>
      <xdr:row>32</xdr:row>
      <xdr:rowOff>114300</xdr:rowOff>
    </xdr:from>
    <xdr:to>
      <xdr:col>23</xdr:col>
      <xdr:colOff>0</xdr:colOff>
      <xdr:row>33</xdr:row>
      <xdr:rowOff>168728</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12398830" y="9039225"/>
          <a:ext cx="2431595" cy="378278"/>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4</a:t>
          </a:r>
        </a:p>
      </xdr:txBody>
    </xdr:sp>
    <xdr:clientData/>
  </xdr:twoCellAnchor>
  <xdr:twoCellAnchor>
    <xdr:from>
      <xdr:col>22</xdr:col>
      <xdr:colOff>43545</xdr:colOff>
      <xdr:row>43</xdr:row>
      <xdr:rowOff>13606</xdr:rowOff>
    </xdr:from>
    <xdr:to>
      <xdr:col>24</xdr:col>
      <xdr:colOff>27215</xdr:colOff>
      <xdr:row>46</xdr:row>
      <xdr:rowOff>136072</xdr:rowOff>
    </xdr:to>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13750020" y="11167381"/>
          <a:ext cx="1717220"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=TINV(0.10,19)</a:t>
          </a:r>
        </a:p>
      </xdr:txBody>
    </xdr:sp>
    <xdr:clientData/>
  </xdr:twoCellAnchor>
  <xdr:twoCellAnchor>
    <xdr:from>
      <xdr:col>20</xdr:col>
      <xdr:colOff>326572</xdr:colOff>
      <xdr:row>39</xdr:row>
      <xdr:rowOff>149678</xdr:rowOff>
    </xdr:from>
    <xdr:to>
      <xdr:col>23</xdr:col>
      <xdr:colOff>27214</xdr:colOff>
      <xdr:row>41</xdr:row>
      <xdr:rowOff>149678</xdr:rowOff>
    </xdr:to>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12461422" y="10541453"/>
          <a:ext cx="2396217"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5</a:t>
          </a:r>
        </a:p>
      </xdr:txBody>
    </xdr:sp>
    <xdr:clientData/>
  </xdr:twoCellAnchor>
  <xdr:twoCellAnchor>
    <xdr:from>
      <xdr:col>20</xdr:col>
      <xdr:colOff>370113</xdr:colOff>
      <xdr:row>48</xdr:row>
      <xdr:rowOff>29935</xdr:rowOff>
    </xdr:from>
    <xdr:to>
      <xdr:col>23</xdr:col>
      <xdr:colOff>70755</xdr:colOff>
      <xdr:row>50</xdr:row>
      <xdr:rowOff>29935</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12504963" y="12136210"/>
          <a:ext cx="2396217"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6</a:t>
          </a:r>
        </a:p>
      </xdr:txBody>
    </xdr:sp>
    <xdr:clientData/>
  </xdr:twoCellAnchor>
  <xdr:twoCellAnchor>
    <xdr:from>
      <xdr:col>21</xdr:col>
      <xdr:colOff>286945</xdr:colOff>
      <xdr:row>62</xdr:row>
      <xdr:rowOff>53232</xdr:rowOff>
    </xdr:from>
    <xdr:to>
      <xdr:col>26</xdr:col>
      <xdr:colOff>122464</xdr:colOff>
      <xdr:row>64</xdr:row>
      <xdr:rowOff>40824</xdr:rowOff>
    </xdr:to>
    <xdr:sp macro="" textlink="">
      <xdr:nvSpPr>
        <xdr:cNvPr id="14" name="Right Bracket 13">
          <a:extLst>
            <a:ext uri="{FF2B5EF4-FFF2-40B4-BE49-F238E27FC236}">
              <a16:creationId xmlns:a16="http://schemas.microsoft.com/office/drawing/2014/main" id="{00000000-0008-0000-0800-00000E000000}"/>
            </a:ext>
          </a:extLst>
        </xdr:cNvPr>
        <xdr:cNvSpPr/>
      </xdr:nvSpPr>
      <xdr:spPr>
        <a:xfrm rot="5400000">
          <a:off x="15444105" y="12436930"/>
          <a:ext cx="368592" cy="561855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22</xdr:col>
      <xdr:colOff>108856</xdr:colOff>
      <xdr:row>65</xdr:row>
      <xdr:rowOff>40822</xdr:rowOff>
    </xdr:from>
    <xdr:to>
      <xdr:col>25</xdr:col>
      <xdr:colOff>598714</xdr:colOff>
      <xdr:row>67</xdr:row>
      <xdr:rowOff>40822</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13838463" y="15621001"/>
          <a:ext cx="37963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Confidence</a:t>
          </a:r>
          <a:r>
            <a:rPr lang="en-US" sz="2000" baseline="0">
              <a:latin typeface="Lucida Bright" panose="02040602050505020304" pitchFamily="18" charset="0"/>
            </a:rPr>
            <a:t> Interval</a:t>
          </a:r>
          <a:endParaRPr lang="en-US" sz="2000">
            <a:latin typeface="Lucida Bright" panose="02040602050505020304" pitchFamily="18" charset="0"/>
          </a:endParaRPr>
        </a:p>
      </xdr:txBody>
    </xdr:sp>
    <xdr:clientData/>
  </xdr:twoCellAnchor>
  <xdr:twoCellAnchor>
    <xdr:from>
      <xdr:col>25</xdr:col>
      <xdr:colOff>5446</xdr:colOff>
      <xdr:row>35</xdr:row>
      <xdr:rowOff>2721</xdr:rowOff>
    </xdr:from>
    <xdr:to>
      <xdr:col>25</xdr:col>
      <xdr:colOff>955223</xdr:colOff>
      <xdr:row>38</xdr:row>
      <xdr:rowOff>125187</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800-000010000000}"/>
                </a:ext>
              </a:extLst>
            </xdr:cNvPr>
            <xdr:cNvSpPr txBox="1"/>
          </xdr:nvSpPr>
          <xdr:spPr>
            <a:xfrm>
              <a:off x="16436071" y="9632496"/>
              <a:ext cx="949777"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Para xmlns:m="http://schemas.openxmlformats.org/officeDocument/2006/math">
                  <m:oMathParaPr>
                    <m:jc m:val="centerGroup"/>
                  </m:oMathParaPr>
                  <m:oMath xmlns:m="http://schemas.openxmlformats.org/officeDocument/2006/math">
                    <m:r>
                      <a:rPr lang="en-US" sz="1600" i="1">
                        <a:latin typeface="Cambria Math" panose="02040503050406030204" pitchFamily="18" charset="0"/>
                      </a:rPr>
                      <m:t>=</m:t>
                    </m:r>
                    <m:rad>
                      <m:radPr>
                        <m:degHide m:val="on"/>
                        <m:ctrlPr>
                          <a:rPr lang="en-US" sz="1600" i="1">
                            <a:latin typeface="Cambria Math" panose="02040503050406030204" pitchFamily="18" charset="0"/>
                          </a:rPr>
                        </m:ctrlPr>
                      </m:radPr>
                      <m:deg/>
                      <m:e>
                        <m:r>
                          <a:rPr lang="en-US" sz="1600" b="0" i="1">
                            <a:latin typeface="Cambria Math" panose="02040503050406030204" pitchFamily="18" charset="0"/>
                          </a:rPr>
                          <m:t>20</m:t>
                        </m:r>
                      </m:e>
                    </m:rad>
                  </m:oMath>
                </m:oMathPara>
              </a14:m>
              <a:endParaRPr lang="en-US" sz="1600">
                <a:latin typeface="Lucida Bright" panose="02040602050505020304" pitchFamily="18" charset="0"/>
              </a:endParaRPr>
            </a:p>
          </xdr:txBody>
        </xdr:sp>
      </mc:Choice>
      <mc:Fallback xmlns="">
        <xdr:sp macro="" textlink="">
          <xdr:nvSpPr>
            <xdr:cNvPr id="16" name="TextBox 15">
              <a:extLst>
                <a:ext uri="{FF2B5EF4-FFF2-40B4-BE49-F238E27FC236}">
                  <a16:creationId xmlns:a16="http://schemas.microsoft.com/office/drawing/2014/main" id="{00000000-0008-0000-0800-000015000000}"/>
                </a:ext>
              </a:extLst>
            </xdr:cNvPr>
            <xdr:cNvSpPr txBox="1"/>
          </xdr:nvSpPr>
          <xdr:spPr>
            <a:xfrm>
              <a:off x="16436071" y="9632496"/>
              <a:ext cx="949777"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i="0">
                  <a:latin typeface="Cambria Math" panose="02040503050406030204" pitchFamily="18" charset="0"/>
                </a:rPr>
                <a:t>=√</a:t>
              </a:r>
              <a:r>
                <a:rPr lang="en-US" sz="1600" b="0" i="0">
                  <a:latin typeface="Cambria Math" panose="02040503050406030204" pitchFamily="18" charset="0"/>
                </a:rPr>
                <a:t>20</a:t>
              </a:r>
              <a:endParaRPr lang="en-US" sz="1600">
                <a:latin typeface="Lucida Bright" panose="02040602050505020304" pitchFamily="18" charset="0"/>
              </a:endParaRPr>
            </a:p>
          </xdr:txBody>
        </xdr:sp>
      </mc:Fallback>
    </mc:AlternateContent>
    <xdr:clientData/>
  </xdr:twoCellAnchor>
  <xdr:twoCellAnchor>
    <xdr:from>
      <xdr:col>22</xdr:col>
      <xdr:colOff>54429</xdr:colOff>
      <xdr:row>34</xdr:row>
      <xdr:rowOff>122464</xdr:rowOff>
    </xdr:from>
    <xdr:to>
      <xdr:col>22</xdr:col>
      <xdr:colOff>1034143</xdr:colOff>
      <xdr:row>38</xdr:row>
      <xdr:rowOff>141516</xdr:rowOff>
    </xdr:to>
    <xdr:sp macro="" textlink="">
      <xdr:nvSpPr>
        <xdr:cNvPr id="17" name="TextBox 16">
          <a:extLst>
            <a:ext uri="{FF2B5EF4-FFF2-40B4-BE49-F238E27FC236}">
              <a16:creationId xmlns:a16="http://schemas.microsoft.com/office/drawing/2014/main" id="{00000000-0008-0000-0800-000011000000}"/>
            </a:ext>
          </a:extLst>
        </xdr:cNvPr>
        <xdr:cNvSpPr txBox="1"/>
      </xdr:nvSpPr>
      <xdr:spPr>
        <a:xfrm>
          <a:off x="13784036" y="9715500"/>
          <a:ext cx="979714" cy="781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1.82592/4.4721</a:t>
          </a:r>
          <a:endParaRPr lang="en-US" sz="1600">
            <a:latin typeface="Lucida Bright" panose="02040602050505020304" pitchFamily="18" charset="0"/>
          </a:endParaRPr>
        </a:p>
      </xdr:txBody>
    </xdr:sp>
    <xdr:clientData/>
  </xdr:twoCellAnchor>
  <xdr:twoCellAnchor>
    <xdr:from>
      <xdr:col>8</xdr:col>
      <xdr:colOff>136071</xdr:colOff>
      <xdr:row>24</xdr:row>
      <xdr:rowOff>30481</xdr:rowOff>
    </xdr:from>
    <xdr:to>
      <xdr:col>10</xdr:col>
      <xdr:colOff>408213</xdr:colOff>
      <xdr:row>25</xdr:row>
      <xdr:rowOff>84910</xdr:rowOff>
    </xdr:to>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5451021" y="6336031"/>
          <a:ext cx="1491342" cy="378279"/>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2</a:t>
          </a:r>
        </a:p>
      </xdr:txBody>
    </xdr:sp>
    <xdr:clientData/>
  </xdr:twoCellAnchor>
  <xdr:twoCellAnchor>
    <xdr:from>
      <xdr:col>24</xdr:col>
      <xdr:colOff>223159</xdr:colOff>
      <xdr:row>43</xdr:row>
      <xdr:rowOff>2720</xdr:rowOff>
    </xdr:from>
    <xdr:to>
      <xdr:col>25</xdr:col>
      <xdr:colOff>900793</xdr:colOff>
      <xdr:row>46</xdr:row>
      <xdr:rowOff>125186</xdr:rowOff>
    </xdr:to>
    <xdr:sp macro="" textlink="">
      <xdr:nvSpPr>
        <xdr:cNvPr id="19" name="TextBox 18">
          <a:extLst>
            <a:ext uri="{FF2B5EF4-FFF2-40B4-BE49-F238E27FC236}">
              <a16:creationId xmlns:a16="http://schemas.microsoft.com/office/drawing/2014/main" id="{00000000-0008-0000-0800-000013000000}"/>
            </a:ext>
          </a:extLst>
        </xdr:cNvPr>
        <xdr:cNvSpPr txBox="1"/>
      </xdr:nvSpPr>
      <xdr:spPr>
        <a:xfrm>
          <a:off x="15663184" y="11156495"/>
          <a:ext cx="1668234"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1-0.90</a:t>
          </a:r>
          <a:r>
            <a:rPr lang="en-US" sz="1600" baseline="0">
              <a:latin typeface="Lucida Bright" panose="02040602050505020304" pitchFamily="18" charset="0"/>
            </a:rPr>
            <a:t> =0.10</a:t>
          </a:r>
          <a:endParaRPr lang="en-US" sz="1600">
            <a:latin typeface="Lucida Bright" panose="02040602050505020304" pitchFamily="18" charset="0"/>
          </a:endParaRPr>
        </a:p>
      </xdr:txBody>
    </xdr:sp>
    <xdr:clientData/>
  </xdr:twoCellAnchor>
  <xdr:twoCellAnchor>
    <xdr:from>
      <xdr:col>22</xdr:col>
      <xdr:colOff>40822</xdr:colOff>
      <xdr:row>1</xdr:row>
      <xdr:rowOff>40822</xdr:rowOff>
    </xdr:from>
    <xdr:to>
      <xdr:col>28</xdr:col>
      <xdr:colOff>164646</xdr:colOff>
      <xdr:row>6</xdr:row>
      <xdr:rowOff>95250</xdr:rowOff>
    </xdr:to>
    <xdr:sp macro="" textlink="">
      <xdr:nvSpPr>
        <xdr:cNvPr id="20" name="TextBox 19">
          <a:extLst>
            <a:ext uri="{FF2B5EF4-FFF2-40B4-BE49-F238E27FC236}">
              <a16:creationId xmlns:a16="http://schemas.microsoft.com/office/drawing/2014/main" id="{00000000-0008-0000-0800-000014000000}"/>
            </a:ext>
          </a:extLst>
        </xdr:cNvPr>
        <xdr:cNvSpPr txBox="1"/>
      </xdr:nvSpPr>
      <xdr:spPr>
        <a:xfrm>
          <a:off x="13747297" y="231322"/>
          <a:ext cx="5343524" cy="10069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latin typeface="Lucida Bright" panose="02040602050505020304" pitchFamily="18" charset="0"/>
            </a:rPr>
            <a:t>Path: Data</a:t>
          </a:r>
          <a:r>
            <a:rPr lang="en-US" sz="2000" baseline="0">
              <a:latin typeface="Lucida Bright" panose="02040602050505020304" pitchFamily="18" charset="0"/>
            </a:rPr>
            <a:t> to Data Analysis to Descriptive Statistics</a:t>
          </a:r>
          <a:endParaRPr lang="en-US" sz="2000">
            <a:latin typeface="Lucida Bright" panose="02040602050505020304" pitchFamily="18" charset="0"/>
          </a:endParaRPr>
        </a:p>
      </xdr:txBody>
    </xdr:sp>
    <xdr:clientData/>
  </xdr:twoCellAnchor>
  <xdr:twoCellAnchor>
    <xdr:from>
      <xdr:col>22</xdr:col>
      <xdr:colOff>966107</xdr:colOff>
      <xdr:row>36</xdr:row>
      <xdr:rowOff>176893</xdr:rowOff>
    </xdr:from>
    <xdr:to>
      <xdr:col>24</xdr:col>
      <xdr:colOff>27215</xdr:colOff>
      <xdr:row>37</xdr:row>
      <xdr:rowOff>163286</xdr:rowOff>
    </xdr:to>
    <xdr:cxnSp macro="">
      <xdr:nvCxnSpPr>
        <xdr:cNvPr id="21" name="Straight Arrow Connector 20">
          <a:extLst>
            <a:ext uri="{FF2B5EF4-FFF2-40B4-BE49-F238E27FC236}">
              <a16:creationId xmlns:a16="http://schemas.microsoft.com/office/drawing/2014/main" id="{00000000-0008-0000-0800-000015000000}"/>
            </a:ext>
          </a:extLst>
        </xdr:cNvPr>
        <xdr:cNvCxnSpPr/>
      </xdr:nvCxnSpPr>
      <xdr:spPr>
        <a:xfrm flipH="1">
          <a:off x="14672582" y="9997168"/>
          <a:ext cx="794658" cy="1768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244929</xdr:colOff>
      <xdr:row>50</xdr:row>
      <xdr:rowOff>40821</xdr:rowOff>
    </xdr:from>
    <xdr:to>
      <xdr:col>26</xdr:col>
      <xdr:colOff>299357</xdr:colOff>
      <xdr:row>64</xdr:row>
      <xdr:rowOff>163285</xdr:rowOff>
    </xdr:to>
    <xdr:cxnSp macro="">
      <xdr:nvCxnSpPr>
        <xdr:cNvPr id="23" name="Straight Connector 22">
          <a:extLst>
            <a:ext uri="{FF2B5EF4-FFF2-40B4-BE49-F238E27FC236}">
              <a16:creationId xmlns:a16="http://schemas.microsoft.com/office/drawing/2014/main" id="{00000000-0008-0000-0800-000017000000}"/>
            </a:ext>
          </a:extLst>
        </xdr:cNvPr>
        <xdr:cNvCxnSpPr/>
      </xdr:nvCxnSpPr>
      <xdr:spPr>
        <a:xfrm>
          <a:off x="18560143" y="12681857"/>
          <a:ext cx="54428" cy="27894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O39:Q41"/>
  <sheetViews>
    <sheetView showRowColHeaders="0" tabSelected="1" zoomScale="70" zoomScaleNormal="70" workbookViewId="0"/>
  </sheetViews>
  <sheetFormatPr defaultColWidth="9.109375" defaultRowHeight="14.4" x14ac:dyDescent="0.3"/>
  <cols>
    <col min="1" max="16384" width="9.109375" style="1"/>
  </cols>
  <sheetData>
    <row r="39" spans="15:17" x14ac:dyDescent="0.3">
      <c r="O39" s="86"/>
      <c r="P39" s="86"/>
      <c r="Q39" s="86"/>
    </row>
    <row r="40" spans="15:17" x14ac:dyDescent="0.3">
      <c r="O40" s="86"/>
      <c r="P40" s="86"/>
      <c r="Q40" s="86"/>
    </row>
    <row r="41" spans="15:17" x14ac:dyDescent="0.3">
      <c r="O41" s="86"/>
      <c r="P41" s="86"/>
      <c r="Q41" s="86"/>
    </row>
  </sheetData>
  <sheetProtection selectLockedCells="1" selectUnlockedCells="1"/>
  <mergeCells count="1">
    <mergeCell ref="O39:Q41"/>
  </mergeCells>
  <pageMargins left="0.7" right="0.7" top="0.75" bottom="0.75" header="0.3" footer="0.3"/>
  <pageSetup scale="4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C11:Z164"/>
  <sheetViews>
    <sheetView topLeftCell="A16" zoomScale="70" zoomScaleNormal="70" workbookViewId="0"/>
  </sheetViews>
  <sheetFormatPr defaultColWidth="9.109375" defaultRowHeight="14.4" x14ac:dyDescent="0.3"/>
  <cols>
    <col min="1" max="3" width="9.109375" style="1"/>
    <col min="4" max="4" width="10.44140625" style="1" customWidth="1"/>
    <col min="5" max="5" width="10.109375" style="1" bestFit="1" customWidth="1"/>
    <col min="6" max="6" width="11.44140625" style="1" bestFit="1" customWidth="1"/>
    <col min="7" max="8" width="10.109375" style="1" bestFit="1" customWidth="1"/>
    <col min="9" max="11" width="9.109375" style="1"/>
    <col min="12" max="12" width="13.6640625" style="1" customWidth="1"/>
    <col min="13" max="13" width="6.44140625" style="1" customWidth="1"/>
    <col min="14" max="14" width="13.10937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17.88671875" style="1" customWidth="1"/>
    <col min="23" max="23" width="16.88671875" style="1" customWidth="1"/>
    <col min="24" max="24" width="9.109375" style="1"/>
    <col min="25" max="25" width="14.88671875" style="1" customWidth="1"/>
    <col min="26" max="26" width="19.109375" style="1" customWidth="1"/>
    <col min="27" max="16384" width="9.109375" style="1"/>
  </cols>
  <sheetData>
    <row r="11" spans="22:26" ht="15" thickBot="1" x14ac:dyDescent="0.35"/>
    <row r="12" spans="22:26" ht="24" x14ac:dyDescent="0.3">
      <c r="V12" s="74">
        <v>0</v>
      </c>
      <c r="Y12" s="77" t="s">
        <v>16</v>
      </c>
      <c r="Z12" s="77"/>
    </row>
    <row r="13" spans="22:26" ht="24" x14ac:dyDescent="0.3">
      <c r="V13" s="74">
        <v>1.2</v>
      </c>
      <c r="Y13" s="75"/>
      <c r="Z13" s="75"/>
    </row>
    <row r="14" spans="22:26" ht="25.8" x14ac:dyDescent="0.3">
      <c r="V14" s="74">
        <v>0.43</v>
      </c>
      <c r="Y14" s="78" t="s">
        <v>17</v>
      </c>
      <c r="Z14" s="82">
        <v>0.77049999999999996</v>
      </c>
    </row>
    <row r="15" spans="22:26" ht="24" x14ac:dyDescent="0.3">
      <c r="V15" s="74">
        <v>1</v>
      </c>
      <c r="Y15" s="75" t="s">
        <v>18</v>
      </c>
      <c r="Z15" s="75">
        <v>0.26689784661236171</v>
      </c>
    </row>
    <row r="16" spans="22:26" ht="24" x14ac:dyDescent="0.3">
      <c r="V16" s="74">
        <v>1.47</v>
      </c>
      <c r="Y16" s="75" t="s">
        <v>19</v>
      </c>
      <c r="Z16" s="75">
        <v>0.83</v>
      </c>
    </row>
    <row r="17" spans="3:26" ht="24" x14ac:dyDescent="0.3">
      <c r="V17" s="74">
        <v>0.83</v>
      </c>
      <c r="Y17" s="75" t="s">
        <v>20</v>
      </c>
      <c r="Z17" s="75">
        <v>0</v>
      </c>
    </row>
    <row r="18" spans="3:26" ht="25.8" x14ac:dyDescent="0.3">
      <c r="V18" s="74">
        <v>0.5</v>
      </c>
      <c r="Y18" s="78" t="s">
        <v>45</v>
      </c>
      <c r="Z18" s="82">
        <v>1.1936034561471056</v>
      </c>
    </row>
    <row r="19" spans="3:26" ht="24" x14ac:dyDescent="0.3">
      <c r="V19" s="74">
        <v>3.34</v>
      </c>
      <c r="Y19" s="75" t="s">
        <v>22</v>
      </c>
      <c r="Z19" s="75">
        <v>1.4246892105263156</v>
      </c>
    </row>
    <row r="20" spans="3:26" ht="24" x14ac:dyDescent="0.3">
      <c r="V20" s="74">
        <v>1.58</v>
      </c>
      <c r="Y20" s="75" t="s">
        <v>23</v>
      </c>
      <c r="Z20" s="75">
        <v>0.3969738313619855</v>
      </c>
    </row>
    <row r="21" spans="3:26" ht="23.25" customHeight="1" x14ac:dyDescent="0.3">
      <c r="V21" s="74">
        <v>1.46</v>
      </c>
      <c r="Y21" s="75" t="s">
        <v>24</v>
      </c>
      <c r="Z21" s="75">
        <v>4.8906141317976284E-2</v>
      </c>
    </row>
    <row r="22" spans="3:26" ht="24" x14ac:dyDescent="0.3">
      <c r="V22" s="74">
        <v>-0.36</v>
      </c>
      <c r="Y22" s="75" t="s">
        <v>25</v>
      </c>
      <c r="Z22" s="75">
        <v>5.04</v>
      </c>
    </row>
    <row r="23" spans="3:26" ht="24" x14ac:dyDescent="0.3">
      <c r="V23" s="74">
        <v>-1.1000000000000001</v>
      </c>
      <c r="Y23" s="75" t="s">
        <v>26</v>
      </c>
      <c r="Z23" s="75">
        <v>-1.7</v>
      </c>
    </row>
    <row r="24" spans="3:26" ht="24" x14ac:dyDescent="0.3">
      <c r="V24" s="74">
        <v>2.6</v>
      </c>
      <c r="Y24" s="75" t="s">
        <v>27</v>
      </c>
      <c r="Z24" s="75">
        <v>3.34</v>
      </c>
    </row>
    <row r="25" spans="3:26" ht="24" x14ac:dyDescent="0.3">
      <c r="V25" s="74">
        <v>0</v>
      </c>
      <c r="Y25" s="75" t="s">
        <v>28</v>
      </c>
      <c r="Z25" s="75">
        <v>15.41</v>
      </c>
    </row>
    <row r="26" spans="3:26" ht="24.6" thickBot="1" x14ac:dyDescent="0.35">
      <c r="V26" s="74">
        <v>0</v>
      </c>
      <c r="Y26" s="76" t="s">
        <v>29</v>
      </c>
      <c r="Z26" s="76">
        <v>20</v>
      </c>
    </row>
    <row r="27" spans="3:26" ht="24" x14ac:dyDescent="0.3">
      <c r="V27" s="74">
        <v>-1.7</v>
      </c>
    </row>
    <row r="28" spans="3:26" ht="24" x14ac:dyDescent="0.3">
      <c r="C28" s="41"/>
      <c r="D28" s="41"/>
      <c r="E28" s="115"/>
      <c r="F28" s="115"/>
      <c r="G28" s="115"/>
      <c r="H28" s="115"/>
      <c r="I28" s="41"/>
      <c r="J28" s="41"/>
      <c r="K28" s="41"/>
      <c r="L28" s="41"/>
      <c r="M28" s="41"/>
      <c r="V28" s="74">
        <v>0.83</v>
      </c>
    </row>
    <row r="29" spans="3:26" ht="27" customHeight="1" x14ac:dyDescent="0.35">
      <c r="C29" s="41"/>
      <c r="D29" s="71"/>
      <c r="E29" s="73"/>
      <c r="F29" s="73"/>
      <c r="G29" s="71"/>
      <c r="H29" s="72"/>
      <c r="I29" s="41"/>
      <c r="J29" s="46"/>
      <c r="K29" s="46"/>
      <c r="L29" s="46"/>
      <c r="M29" s="46"/>
      <c r="N29" s="46"/>
      <c r="O29" s="46"/>
      <c r="P29" s="47">
        <v>98</v>
      </c>
      <c r="Q29" s="46"/>
      <c r="R29" s="46"/>
      <c r="S29" s="41"/>
      <c r="V29" s="74">
        <v>1.99</v>
      </c>
    </row>
    <row r="30" spans="3:26" ht="24" x14ac:dyDescent="0.35">
      <c r="D30" s="71"/>
      <c r="E30" s="71"/>
      <c r="F30" s="71"/>
      <c r="G30" s="71"/>
      <c r="H30" s="72"/>
      <c r="J30" s="46"/>
      <c r="K30" s="46"/>
      <c r="L30" s="46"/>
      <c r="M30" s="46"/>
      <c r="N30" s="46"/>
      <c r="O30" s="46"/>
      <c r="P30" s="47">
        <v>37</v>
      </c>
      <c r="Q30" s="46"/>
      <c r="R30" s="46"/>
      <c r="V30" s="74">
        <v>0</v>
      </c>
    </row>
    <row r="31" spans="3:26" ht="24" x14ac:dyDescent="0.35">
      <c r="D31" s="71"/>
      <c r="E31" s="71"/>
      <c r="F31" s="71"/>
      <c r="G31" s="71"/>
      <c r="H31" s="72"/>
      <c r="J31" s="46"/>
      <c r="K31" s="46"/>
      <c r="L31" s="46"/>
      <c r="M31" s="46"/>
      <c r="N31" s="46"/>
      <c r="O31" s="46"/>
      <c r="P31" s="47">
        <v>43</v>
      </c>
      <c r="Q31" s="46"/>
      <c r="R31" s="46"/>
      <c r="V31" s="74">
        <v>1.34</v>
      </c>
    </row>
    <row r="32" spans="3:26" ht="24" x14ac:dyDescent="0.35">
      <c r="D32" s="71"/>
      <c r="E32" s="71"/>
      <c r="F32" s="71"/>
      <c r="G32" s="71"/>
      <c r="H32" s="72"/>
      <c r="M32" s="46"/>
      <c r="N32" s="47">
        <v>100</v>
      </c>
      <c r="O32" s="47"/>
      <c r="P32" s="47">
        <v>61</v>
      </c>
      <c r="Q32" s="46"/>
      <c r="R32" s="46"/>
    </row>
    <row r="33" spans="4:25" ht="24" x14ac:dyDescent="0.35">
      <c r="D33" s="71"/>
      <c r="E33" s="71"/>
      <c r="F33" s="71"/>
      <c r="G33" s="71"/>
      <c r="H33" s="72"/>
      <c r="M33" s="46"/>
      <c r="N33" s="47">
        <v>100</v>
      </c>
      <c r="O33" s="47"/>
      <c r="P33" s="47">
        <v>30</v>
      </c>
      <c r="Q33" s="46"/>
      <c r="R33" s="46"/>
    </row>
    <row r="34" spans="4:25" x14ac:dyDescent="0.3">
      <c r="M34" s="46"/>
      <c r="N34" s="48"/>
      <c r="O34" s="48"/>
      <c r="P34" s="46"/>
      <c r="Q34" s="46"/>
      <c r="R34" s="46"/>
    </row>
    <row r="35" spans="4:25" x14ac:dyDescent="0.3">
      <c r="M35" s="46"/>
      <c r="N35" s="48"/>
      <c r="O35" s="48"/>
      <c r="P35" s="46"/>
      <c r="Q35" s="46"/>
      <c r="R35" s="46"/>
    </row>
    <row r="37" spans="4:25" x14ac:dyDescent="0.3">
      <c r="V37" s="118">
        <f>1.1936/4.4721</f>
        <v>0.26689921960600166</v>
      </c>
      <c r="Y37" s="118">
        <f>SQRT(20)</f>
        <v>4.4721359549995796</v>
      </c>
    </row>
    <row r="38" spans="4:25" x14ac:dyDescent="0.3">
      <c r="T38" s="49"/>
      <c r="V38" s="119"/>
      <c r="Y38" s="119"/>
    </row>
    <row r="45" spans="4:25" x14ac:dyDescent="0.3">
      <c r="U45" s="123" t="s">
        <v>44</v>
      </c>
      <c r="V45" s="118">
        <f>TINV(0.1,19)</f>
        <v>1.7291328115213698</v>
      </c>
    </row>
    <row r="46" spans="4:25" x14ac:dyDescent="0.3">
      <c r="U46" s="123"/>
      <c r="V46" s="119"/>
    </row>
    <row r="59" spans="22:25" ht="24" x14ac:dyDescent="0.3">
      <c r="V59" s="79">
        <f>0.7705-(1.7291*0.2669)</f>
        <v>0.30900320999999992</v>
      </c>
      <c r="X59" s="124">
        <f>0.7705+(1.7291*0.2669)</f>
        <v>1.23199679</v>
      </c>
      <c r="Y59" s="125"/>
    </row>
    <row r="95" spans="21:23" x14ac:dyDescent="0.3">
      <c r="U95" s="121"/>
      <c r="V95" s="121"/>
      <c r="W95" s="121"/>
    </row>
    <row r="96" spans="21:23" x14ac:dyDescent="0.3">
      <c r="U96" s="121"/>
      <c r="V96" s="121"/>
      <c r="W96" s="121"/>
    </row>
    <row r="97" spans="21:25" x14ac:dyDescent="0.3">
      <c r="U97" s="121"/>
      <c r="V97" s="121"/>
      <c r="W97" s="121"/>
    </row>
    <row r="98" spans="21:25" x14ac:dyDescent="0.3">
      <c r="V98" s="122"/>
      <c r="W98" s="122"/>
      <c r="X98" s="122"/>
    </row>
    <row r="99" spans="21:25" x14ac:dyDescent="0.3">
      <c r="V99" s="122"/>
      <c r="W99" s="122"/>
      <c r="X99" s="122"/>
    </row>
    <row r="100" spans="21:25" x14ac:dyDescent="0.3">
      <c r="V100" s="122"/>
      <c r="W100" s="122"/>
      <c r="X100" s="122"/>
    </row>
    <row r="102" spans="21:25" x14ac:dyDescent="0.3">
      <c r="W102" s="122"/>
      <c r="X102" s="122"/>
      <c r="Y102" s="122"/>
    </row>
    <row r="103" spans="21:25" x14ac:dyDescent="0.3">
      <c r="W103" s="122"/>
      <c r="X103" s="122"/>
      <c r="Y103" s="122"/>
    </row>
    <row r="104" spans="21:25" x14ac:dyDescent="0.3">
      <c r="W104" s="122"/>
      <c r="X104" s="122"/>
      <c r="Y104" s="122"/>
    </row>
    <row r="129" ht="15" customHeight="1" x14ac:dyDescent="0.3"/>
    <row r="130" ht="15" customHeight="1" x14ac:dyDescent="0.3"/>
    <row r="131" ht="15" customHeight="1" x14ac:dyDescent="0.3"/>
    <row r="132" ht="15" customHeight="1" x14ac:dyDescent="0.3"/>
    <row r="137" ht="15" customHeight="1" x14ac:dyDescent="0.3"/>
    <row r="138" ht="15" customHeight="1" x14ac:dyDescent="0.3"/>
    <row r="139" ht="15" customHeight="1" x14ac:dyDescent="0.3"/>
    <row r="140" ht="15" customHeight="1" x14ac:dyDescent="0.3"/>
    <row r="161" ht="15" customHeight="1" x14ac:dyDescent="0.3"/>
    <row r="162" ht="15" customHeight="1" x14ac:dyDescent="0.3"/>
    <row r="163" ht="15" customHeight="1" x14ac:dyDescent="0.3"/>
    <row r="164" ht="15" customHeight="1" x14ac:dyDescent="0.3"/>
  </sheetData>
  <mergeCells count="10">
    <mergeCell ref="V98:X100"/>
    <mergeCell ref="W102:Y104"/>
    <mergeCell ref="U95:W97"/>
    <mergeCell ref="E28:F28"/>
    <mergeCell ref="G28:H28"/>
    <mergeCell ref="Y37:Y38"/>
    <mergeCell ref="V37:V38"/>
    <mergeCell ref="V45:V46"/>
    <mergeCell ref="U45:U46"/>
    <mergeCell ref="X59:Y59"/>
  </mergeCells>
  <pageMargins left="0.7" right="0.7" top="0.75" bottom="0.75" header="0.3" footer="0.3"/>
  <pageSetup scale="2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8:Y51"/>
  <sheetViews>
    <sheetView zoomScale="70" zoomScaleNormal="70" workbookViewId="0">
      <selection activeCell="AA34" sqref="AA34"/>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41"/>
      <c r="C28" s="41"/>
      <c r="D28" s="41"/>
      <c r="E28" s="41"/>
      <c r="F28" s="41"/>
      <c r="M28"/>
      <c r="N28"/>
      <c r="O28"/>
      <c r="P28"/>
      <c r="Q28"/>
      <c r="R28"/>
      <c r="S28"/>
      <c r="T28"/>
      <c r="U28"/>
      <c r="V28"/>
      <c r="W28"/>
      <c r="X28"/>
      <c r="Y28"/>
    </row>
    <row r="29" spans="2:25" x14ac:dyDescent="0.3">
      <c r="B29" s="41"/>
      <c r="C29" s="41"/>
      <c r="D29" s="41"/>
      <c r="E29" s="41"/>
      <c r="F29" s="41"/>
      <c r="I29" s="41"/>
      <c r="J29" s="41"/>
      <c r="K29" s="41"/>
      <c r="L29" s="41"/>
      <c r="M29"/>
      <c r="N29"/>
      <c r="O29"/>
      <c r="P29"/>
      <c r="Q29"/>
      <c r="R29"/>
      <c r="S29"/>
      <c r="T29"/>
      <c r="U29"/>
      <c r="V29"/>
      <c r="W29"/>
      <c r="X29"/>
      <c r="Y29"/>
    </row>
    <row r="30" spans="2:25" ht="15" customHeight="1" x14ac:dyDescent="0.3">
      <c r="B30" s="41"/>
      <c r="C30" s="41"/>
      <c r="D30" s="41"/>
      <c r="E30" s="41"/>
      <c r="F30" s="41"/>
      <c r="I30" s="41"/>
      <c r="J30" s="41"/>
      <c r="K30" s="41"/>
      <c r="L30" s="41"/>
    </row>
    <row r="31" spans="2:25" ht="15" customHeight="1" x14ac:dyDescent="0.3">
      <c r="B31" s="41"/>
      <c r="C31" s="41"/>
      <c r="D31" s="41"/>
      <c r="E31" s="41"/>
      <c r="F31" s="41"/>
      <c r="G31" s="41"/>
      <c r="H31" s="41"/>
      <c r="I31" s="41"/>
      <c r="J31" s="41"/>
      <c r="K31" s="41"/>
      <c r="L31" s="41"/>
    </row>
    <row r="32" spans="2:25" ht="15" customHeight="1" x14ac:dyDescent="0.3">
      <c r="B32" s="41"/>
      <c r="C32" s="41"/>
      <c r="D32" s="41"/>
      <c r="E32" s="41"/>
      <c r="F32" s="41"/>
      <c r="G32" s="41"/>
      <c r="H32" s="41"/>
      <c r="I32" s="41"/>
      <c r="J32" s="41"/>
      <c r="K32" s="41"/>
      <c r="L32" s="41"/>
    </row>
    <row r="33" spans="2:19" ht="15" customHeight="1" x14ac:dyDescent="0.3">
      <c r="B33" s="41"/>
      <c r="C33" s="41"/>
      <c r="D33" s="41"/>
      <c r="E33" s="41"/>
      <c r="F33" s="41"/>
      <c r="G33" s="42">
        <v>121</v>
      </c>
      <c r="H33" s="43"/>
      <c r="I33" s="41"/>
      <c r="J33" s="41"/>
      <c r="K33" s="41"/>
      <c r="L33" s="41"/>
    </row>
    <row r="34" spans="2:19" x14ac:dyDescent="0.3">
      <c r="B34" s="41"/>
      <c r="C34" s="41"/>
      <c r="D34" s="41"/>
      <c r="E34" s="41"/>
      <c r="F34" s="41"/>
      <c r="I34" s="41"/>
      <c r="J34" s="41"/>
      <c r="K34" s="41"/>
      <c r="L34" s="41"/>
    </row>
    <row r="35" spans="2:19" ht="23.4" x14ac:dyDescent="0.3">
      <c r="C35" s="44"/>
      <c r="D35" s="44"/>
      <c r="E35" s="44"/>
      <c r="F35" s="44"/>
      <c r="G35" s="41"/>
      <c r="H35" s="41"/>
      <c r="I35" s="41">
        <v>2000</v>
      </c>
      <c r="J35" s="45"/>
      <c r="K35" s="41"/>
      <c r="L35" s="41"/>
      <c r="M35" s="41"/>
    </row>
    <row r="36" spans="2:19" x14ac:dyDescent="0.3">
      <c r="C36" s="41"/>
      <c r="D36" s="41"/>
      <c r="E36" s="41"/>
      <c r="F36" s="41"/>
      <c r="G36" s="41"/>
      <c r="H36" s="41">
        <v>1</v>
      </c>
      <c r="I36" s="41"/>
      <c r="J36" s="41"/>
      <c r="K36" s="41"/>
      <c r="L36" s="41"/>
      <c r="M36" s="41"/>
    </row>
    <row r="37" spans="2:19" x14ac:dyDescent="0.3">
      <c r="C37" s="41"/>
      <c r="D37" s="41"/>
      <c r="E37" s="41"/>
      <c r="F37" s="41"/>
      <c r="G37" s="41"/>
      <c r="H37" s="41"/>
      <c r="I37" s="41"/>
      <c r="J37" s="41"/>
      <c r="K37" s="41"/>
      <c r="L37" s="41"/>
      <c r="M37" s="41"/>
    </row>
    <row r="38" spans="2:19" x14ac:dyDescent="0.3">
      <c r="C38" s="41"/>
      <c r="D38" s="41"/>
      <c r="E38" s="41"/>
      <c r="F38" s="41"/>
      <c r="G38" s="41"/>
      <c r="H38" s="41"/>
      <c r="I38" s="41"/>
      <c r="J38" s="41"/>
      <c r="K38" s="114"/>
      <c r="L38" s="41"/>
      <c r="M38" s="41"/>
    </row>
    <row r="39" spans="2:19" x14ac:dyDescent="0.3">
      <c r="C39" s="41"/>
      <c r="D39" s="41"/>
      <c r="E39" s="41"/>
      <c r="F39" s="41"/>
      <c r="G39" s="41"/>
      <c r="H39" s="41"/>
      <c r="I39" s="41"/>
      <c r="J39" s="41"/>
      <c r="K39" s="114"/>
      <c r="L39" s="41"/>
      <c r="M39" s="41"/>
    </row>
    <row r="40" spans="2:19" x14ac:dyDescent="0.3">
      <c r="C40" s="41"/>
      <c r="D40" s="41"/>
      <c r="E40" s="115"/>
      <c r="F40" s="115"/>
      <c r="G40" s="115"/>
      <c r="H40" s="115"/>
      <c r="I40" s="41"/>
      <c r="J40" s="41"/>
      <c r="K40" s="41"/>
      <c r="L40" s="41"/>
      <c r="M40" s="41"/>
    </row>
    <row r="41" spans="2:19" x14ac:dyDescent="0.3">
      <c r="C41" s="41"/>
      <c r="D41" s="41"/>
      <c r="E41" s="115"/>
      <c r="F41" s="115"/>
      <c r="G41" s="115"/>
      <c r="H41" s="115"/>
      <c r="I41" s="41"/>
      <c r="J41" s="41"/>
      <c r="K41" s="41"/>
      <c r="L41" s="41"/>
      <c r="M41" s="41"/>
    </row>
    <row r="42" spans="2:19" ht="15" customHeight="1" x14ac:dyDescent="0.3">
      <c r="C42" s="41"/>
      <c r="D42" s="41"/>
      <c r="E42" s="41"/>
      <c r="F42" s="41"/>
      <c r="G42" s="41"/>
      <c r="H42" s="41"/>
      <c r="I42" s="41"/>
      <c r="J42" s="41"/>
      <c r="K42" s="41"/>
      <c r="L42" s="41"/>
      <c r="M42" s="46"/>
      <c r="N42" s="47">
        <v>75</v>
      </c>
      <c r="O42" s="47"/>
      <c r="P42" s="47">
        <v>98</v>
      </c>
      <c r="Q42" s="46"/>
      <c r="R42" s="46"/>
      <c r="S42" s="41"/>
    </row>
    <row r="43" spans="2:19" x14ac:dyDescent="0.3">
      <c r="M43" s="46"/>
      <c r="N43" s="47">
        <v>45</v>
      </c>
      <c r="O43" s="47"/>
      <c r="P43" s="47">
        <v>37</v>
      </c>
      <c r="Q43" s="46"/>
      <c r="R43" s="46"/>
    </row>
    <row r="44" spans="2:19" x14ac:dyDescent="0.3">
      <c r="M44" s="46"/>
      <c r="N44" s="47">
        <v>25</v>
      </c>
      <c r="O44" s="47"/>
      <c r="P44" s="47">
        <v>43</v>
      </c>
      <c r="Q44" s="46"/>
      <c r="R44" s="46"/>
    </row>
    <row r="45" spans="2:19" x14ac:dyDescent="0.3">
      <c r="M45" s="46"/>
      <c r="N45" s="47">
        <v>100</v>
      </c>
      <c r="O45" s="47"/>
      <c r="P45" s="47">
        <v>61</v>
      </c>
      <c r="Q45" s="46"/>
      <c r="R45" s="46"/>
    </row>
    <row r="46" spans="2:19" x14ac:dyDescent="0.3">
      <c r="M46" s="46"/>
      <c r="N46" s="47">
        <v>100</v>
      </c>
      <c r="O46" s="47"/>
      <c r="P46" s="47">
        <v>30</v>
      </c>
      <c r="Q46" s="46"/>
      <c r="R46" s="46"/>
    </row>
    <row r="47" spans="2:19" x14ac:dyDescent="0.3">
      <c r="M47" s="46"/>
      <c r="N47" s="48"/>
      <c r="O47" s="48"/>
      <c r="P47" s="46"/>
      <c r="Q47" s="46"/>
      <c r="R47" s="46"/>
    </row>
    <row r="48" spans="2:19" x14ac:dyDescent="0.3">
      <c r="M48" s="46"/>
      <c r="N48" s="48"/>
      <c r="O48" s="48"/>
      <c r="P48" s="46"/>
      <c r="Q48" s="46"/>
      <c r="R48" s="46"/>
    </row>
    <row r="51" spans="20:20" x14ac:dyDescent="0.3">
      <c r="T51" s="49"/>
    </row>
  </sheetData>
  <mergeCells count="3">
    <mergeCell ref="K38:K39"/>
    <mergeCell ref="E40:F41"/>
    <mergeCell ref="G40:H41"/>
  </mergeCells>
  <pageMargins left="0.7" right="0.7" top="0.75" bottom="0.75" header="0.3" footer="0.3"/>
  <pageSetup scale="2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1:AE129"/>
  <sheetViews>
    <sheetView zoomScale="70" zoomScaleNormal="70" workbookViewId="0">
      <selection activeCell="AK148" sqref="A1:AK148"/>
    </sheetView>
  </sheetViews>
  <sheetFormatPr defaultColWidth="9.109375" defaultRowHeight="14.4" x14ac:dyDescent="0.3"/>
  <cols>
    <col min="1" max="3" width="9.109375" style="1"/>
    <col min="4" max="4" width="10.44140625" style="1" customWidth="1"/>
    <col min="5" max="8" width="10.109375" style="1" bestFit="1" customWidth="1"/>
    <col min="9" max="11" width="9.109375" style="1"/>
    <col min="12" max="12" width="13.6640625" style="1" customWidth="1"/>
    <col min="13" max="13" width="6.44140625" style="1" customWidth="1"/>
    <col min="14" max="14" width="8"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21" spans="2:12" ht="23.25" customHeight="1" x14ac:dyDescent="0.3"/>
    <row r="28" spans="2:12" x14ac:dyDescent="0.3">
      <c r="B28" s="41"/>
      <c r="C28" s="41"/>
      <c r="D28" s="41"/>
      <c r="E28" s="41"/>
      <c r="F28" s="41"/>
    </row>
    <row r="29" spans="2:12" x14ac:dyDescent="0.3">
      <c r="B29" s="41"/>
      <c r="C29" s="41"/>
      <c r="D29" s="41"/>
      <c r="E29" s="41"/>
      <c r="F29" s="41"/>
      <c r="I29" s="41"/>
      <c r="J29" s="41"/>
      <c r="K29" s="41"/>
      <c r="L29" s="41"/>
    </row>
    <row r="30" spans="2:12" ht="15" customHeight="1" x14ac:dyDescent="0.3">
      <c r="B30" s="41"/>
      <c r="C30" s="41"/>
      <c r="D30" s="41"/>
      <c r="E30" s="41"/>
      <c r="F30" s="41"/>
      <c r="I30" s="41"/>
      <c r="J30" s="41"/>
      <c r="K30" s="41"/>
      <c r="L30" s="41"/>
    </row>
    <row r="31" spans="2:12" ht="15" customHeight="1" x14ac:dyDescent="0.3">
      <c r="B31" s="41"/>
      <c r="C31" s="41"/>
      <c r="D31" s="41"/>
      <c r="E31" s="41"/>
      <c r="F31" s="41"/>
      <c r="G31" s="41"/>
      <c r="H31" s="41"/>
      <c r="I31" s="41"/>
      <c r="J31" s="41"/>
      <c r="K31" s="41"/>
      <c r="L31" s="41"/>
    </row>
    <row r="32" spans="2:12" ht="15" customHeight="1" x14ac:dyDescent="0.3">
      <c r="B32" s="41"/>
      <c r="C32" s="41"/>
      <c r="D32" s="41"/>
      <c r="E32" s="41"/>
      <c r="F32" s="41"/>
      <c r="G32" s="41"/>
      <c r="H32" s="41"/>
      <c r="I32" s="41"/>
      <c r="J32" s="41"/>
      <c r="K32" s="41"/>
      <c r="L32" s="41"/>
    </row>
    <row r="33" spans="2:19" ht="15" customHeight="1" x14ac:dyDescent="0.3">
      <c r="B33" s="41"/>
      <c r="C33" s="41"/>
      <c r="D33" s="41"/>
      <c r="E33" s="41"/>
      <c r="F33" s="41"/>
      <c r="G33" s="42">
        <v>121</v>
      </c>
      <c r="H33" s="43"/>
      <c r="I33" s="41"/>
      <c r="J33" s="41"/>
      <c r="K33" s="41"/>
      <c r="L33" s="41"/>
    </row>
    <row r="34" spans="2:19" x14ac:dyDescent="0.3">
      <c r="B34" s="41"/>
      <c r="C34" s="41"/>
      <c r="D34" s="41"/>
      <c r="E34" s="41"/>
      <c r="F34" s="41"/>
      <c r="I34" s="41"/>
      <c r="J34" s="41"/>
      <c r="K34" s="41"/>
      <c r="L34" s="41"/>
    </row>
    <row r="35" spans="2:19" ht="23.4" x14ac:dyDescent="0.3">
      <c r="C35" s="44"/>
      <c r="D35" s="44"/>
      <c r="E35" s="44"/>
      <c r="F35" s="44"/>
      <c r="G35" s="41"/>
      <c r="H35" s="41"/>
      <c r="I35" s="41">
        <v>2000</v>
      </c>
      <c r="J35" s="45"/>
      <c r="K35" s="41"/>
      <c r="L35" s="41"/>
      <c r="M35" s="41"/>
    </row>
    <row r="36" spans="2:19" x14ac:dyDescent="0.3">
      <c r="C36" s="41"/>
      <c r="D36" s="41"/>
      <c r="E36" s="41"/>
      <c r="F36" s="41"/>
      <c r="G36" s="41"/>
      <c r="H36" s="41">
        <v>1</v>
      </c>
      <c r="I36" s="41"/>
      <c r="J36" s="41"/>
      <c r="K36" s="41"/>
      <c r="L36" s="41"/>
      <c r="M36" s="41"/>
    </row>
    <row r="37" spans="2:19" x14ac:dyDescent="0.3">
      <c r="C37" s="41"/>
      <c r="D37" s="41"/>
      <c r="E37" s="41"/>
      <c r="F37" s="41"/>
      <c r="G37" s="41"/>
      <c r="H37" s="41"/>
      <c r="I37" s="41"/>
      <c r="J37" s="41"/>
      <c r="K37" s="41"/>
      <c r="L37" s="41"/>
      <c r="M37" s="41"/>
    </row>
    <row r="38" spans="2:19" x14ac:dyDescent="0.3">
      <c r="C38" s="41"/>
      <c r="D38" s="41"/>
      <c r="E38" s="41"/>
      <c r="F38" s="41"/>
      <c r="G38" s="41"/>
      <c r="H38" s="41"/>
      <c r="I38" s="41"/>
      <c r="J38" s="41"/>
      <c r="K38" s="114"/>
      <c r="L38" s="41"/>
      <c r="M38" s="41"/>
    </row>
    <row r="39" spans="2:19" x14ac:dyDescent="0.3">
      <c r="C39" s="41"/>
      <c r="D39" s="41"/>
      <c r="E39" s="41"/>
      <c r="F39" s="41"/>
      <c r="G39" s="41"/>
      <c r="H39" s="41"/>
      <c r="I39" s="41"/>
      <c r="J39" s="41"/>
      <c r="K39" s="114"/>
      <c r="L39" s="41"/>
      <c r="M39" s="41"/>
    </row>
    <row r="40" spans="2:19" x14ac:dyDescent="0.3">
      <c r="C40" s="41"/>
      <c r="D40" s="41"/>
      <c r="E40" s="115"/>
      <c r="F40" s="115"/>
      <c r="G40" s="115"/>
      <c r="H40" s="115"/>
      <c r="I40" s="41"/>
      <c r="J40" s="41"/>
      <c r="K40" s="41"/>
      <c r="L40" s="41"/>
      <c r="M40" s="41"/>
    </row>
    <row r="41" spans="2:19" x14ac:dyDescent="0.3">
      <c r="C41" s="41"/>
      <c r="D41" s="41"/>
      <c r="E41" s="115"/>
      <c r="F41" s="115"/>
      <c r="G41" s="115"/>
      <c r="H41" s="115"/>
      <c r="I41" s="41"/>
      <c r="J41" s="41"/>
      <c r="K41" s="41"/>
      <c r="L41" s="41"/>
      <c r="M41" s="41"/>
    </row>
    <row r="42" spans="2:19" ht="27" customHeight="1" x14ac:dyDescent="0.35">
      <c r="C42" s="41"/>
      <c r="D42" s="56">
        <v>7.1</v>
      </c>
      <c r="E42" s="56">
        <v>11.6</v>
      </c>
      <c r="F42" s="56">
        <v>12.4</v>
      </c>
      <c r="G42" s="56">
        <v>8.5</v>
      </c>
      <c r="H42" s="56">
        <v>0.4</v>
      </c>
      <c r="I42" s="41"/>
      <c r="J42" s="41"/>
      <c r="K42" s="41"/>
      <c r="L42" s="41"/>
      <c r="M42" s="46"/>
      <c r="N42" s="47">
        <v>75</v>
      </c>
      <c r="O42" s="47"/>
      <c r="P42" s="47">
        <v>98</v>
      </c>
      <c r="Q42" s="46"/>
      <c r="R42" s="46"/>
      <c r="S42" s="41"/>
    </row>
    <row r="43" spans="2:19" ht="27" x14ac:dyDescent="0.35">
      <c r="D43" s="56">
        <v>13.6</v>
      </c>
      <c r="E43" s="56">
        <v>1.7</v>
      </c>
      <c r="F43" s="56">
        <v>11</v>
      </c>
      <c r="G43" s="56">
        <v>6.1</v>
      </c>
      <c r="H43" s="56">
        <v>11</v>
      </c>
      <c r="J43" s="126">
        <f>SUM(D42:H46)/25</f>
        <v>7.088000000000001</v>
      </c>
      <c r="K43" s="127"/>
      <c r="M43" s="126">
        <f>_xlfn.STDEV.S(D42:H46)</f>
        <v>4.6404310144640659</v>
      </c>
      <c r="N43" s="127"/>
      <c r="O43" s="47"/>
      <c r="P43" s="47">
        <v>37</v>
      </c>
      <c r="Q43" s="46"/>
      <c r="R43" s="46"/>
    </row>
    <row r="44" spans="2:19" ht="24" x14ac:dyDescent="0.35">
      <c r="D44" s="56">
        <v>1.4</v>
      </c>
      <c r="E44" s="56">
        <v>16.899999999999999</v>
      </c>
      <c r="F44" s="56">
        <v>3.7</v>
      </c>
      <c r="G44" s="56">
        <v>3.3</v>
      </c>
      <c r="H44" s="56">
        <v>0.8</v>
      </c>
      <c r="M44" s="46"/>
      <c r="N44" s="47">
        <v>25</v>
      </c>
      <c r="O44" s="47"/>
      <c r="P44" s="47">
        <v>43</v>
      </c>
      <c r="Q44" s="46"/>
      <c r="R44" s="46"/>
    </row>
    <row r="45" spans="2:19" ht="24" x14ac:dyDescent="0.35">
      <c r="D45" s="56">
        <v>3.6</v>
      </c>
      <c r="E45" s="56">
        <v>2.6</v>
      </c>
      <c r="F45" s="56">
        <v>14.6</v>
      </c>
      <c r="G45" s="56">
        <v>6.1</v>
      </c>
      <c r="H45" s="56">
        <v>6.4</v>
      </c>
      <c r="M45" s="46"/>
      <c r="N45" s="47">
        <v>100</v>
      </c>
      <c r="O45" s="47"/>
      <c r="P45" s="47">
        <v>61</v>
      </c>
      <c r="Q45" s="46"/>
      <c r="R45" s="46"/>
    </row>
    <row r="46" spans="2:19" ht="24" x14ac:dyDescent="0.35">
      <c r="D46" s="56">
        <v>1.9</v>
      </c>
      <c r="E46" s="56">
        <v>7.7</v>
      </c>
      <c r="F46" s="56">
        <v>8.8000000000000007</v>
      </c>
      <c r="G46" s="56">
        <v>6.9</v>
      </c>
      <c r="H46" s="56">
        <v>9.1</v>
      </c>
      <c r="M46" s="46"/>
      <c r="N46" s="47">
        <v>100</v>
      </c>
      <c r="O46" s="47"/>
      <c r="P46" s="47">
        <v>30</v>
      </c>
      <c r="Q46" s="46"/>
      <c r="R46" s="46"/>
    </row>
    <row r="47" spans="2:19" x14ac:dyDescent="0.3">
      <c r="M47" s="46"/>
      <c r="N47" s="48"/>
      <c r="O47" s="48"/>
      <c r="P47" s="46"/>
      <c r="Q47" s="46"/>
      <c r="R47" s="46"/>
    </row>
    <row r="96" spans="21:24" x14ac:dyDescent="0.3">
      <c r="U96" s="121"/>
      <c r="V96" s="121"/>
      <c r="W96" s="121"/>
      <c r="X96" s="121"/>
    </row>
    <row r="97" spans="21:26" x14ac:dyDescent="0.3">
      <c r="U97" s="121"/>
      <c r="V97" s="121"/>
      <c r="W97" s="121"/>
      <c r="X97" s="121"/>
    </row>
    <row r="98" spans="21:26" x14ac:dyDescent="0.3">
      <c r="U98" s="121"/>
      <c r="V98" s="121"/>
      <c r="W98" s="121"/>
      <c r="X98" s="121"/>
    </row>
    <row r="99" spans="21:26" x14ac:dyDescent="0.3">
      <c r="V99" s="128">
        <f>TINV(0.05,24)</f>
        <v>2.0638985616280254</v>
      </c>
      <c r="W99" s="129"/>
      <c r="X99" s="129"/>
      <c r="Y99" s="130"/>
    </row>
    <row r="100" spans="21:26" x14ac:dyDescent="0.3">
      <c r="V100" s="131"/>
      <c r="W100" s="132"/>
      <c r="X100" s="132"/>
      <c r="Y100" s="133"/>
    </row>
    <row r="101" spans="21:26" x14ac:dyDescent="0.3">
      <c r="V101" s="134"/>
      <c r="W101" s="135"/>
      <c r="X101" s="135"/>
      <c r="Y101" s="136"/>
    </row>
    <row r="103" spans="21:26" x14ac:dyDescent="0.3">
      <c r="W103" s="122"/>
      <c r="X103" s="122"/>
      <c r="Y103" s="122"/>
      <c r="Z103" s="122"/>
    </row>
    <row r="104" spans="21:26" x14ac:dyDescent="0.3">
      <c r="W104" s="122"/>
      <c r="X104" s="122"/>
      <c r="Y104" s="122"/>
      <c r="Z104" s="122"/>
    </row>
    <row r="105" spans="21:26" x14ac:dyDescent="0.3">
      <c r="W105" s="122"/>
      <c r="X105" s="122"/>
      <c r="Y105" s="122"/>
      <c r="Z105" s="122"/>
    </row>
    <row r="118" spans="22:31" x14ac:dyDescent="0.3">
      <c r="V118" s="137">
        <f>7.088-2.0639*(4.64/SQRT(25))</f>
        <v>5.1727008000000003</v>
      </c>
      <c r="W118" s="138"/>
      <c r="X118" s="138"/>
      <c r="Y118" s="139"/>
      <c r="AC118" s="137">
        <f>7.088+2.0639*(4.64/SQRT(25))</f>
        <v>9.0032992000000007</v>
      </c>
      <c r="AD118" s="138"/>
      <c r="AE118" s="139"/>
    </row>
    <row r="119" spans="22:31" x14ac:dyDescent="0.3">
      <c r="V119" s="140"/>
      <c r="W119" s="141"/>
      <c r="X119" s="141"/>
      <c r="Y119" s="142"/>
      <c r="AC119" s="140"/>
      <c r="AD119" s="141"/>
      <c r="AE119" s="142"/>
    </row>
    <row r="120" spans="22:31" x14ac:dyDescent="0.3">
      <c r="V120" s="140"/>
      <c r="W120" s="141"/>
      <c r="X120" s="141"/>
      <c r="Y120" s="142"/>
      <c r="AC120" s="140"/>
      <c r="AD120" s="141"/>
      <c r="AE120" s="142"/>
    </row>
    <row r="121" spans="22:31" x14ac:dyDescent="0.3">
      <c r="V121" s="143"/>
      <c r="W121" s="144"/>
      <c r="X121" s="144"/>
      <c r="Y121" s="145"/>
      <c r="AC121" s="143"/>
      <c r="AD121" s="144"/>
      <c r="AE121" s="145"/>
    </row>
    <row r="126" spans="22:31" ht="15" customHeight="1" x14ac:dyDescent="0.3"/>
    <row r="127" spans="22:31" ht="15" customHeight="1" x14ac:dyDescent="0.3"/>
    <row r="128" spans="22:31" ht="15" customHeight="1" x14ac:dyDescent="0.3"/>
    <row r="129" ht="15" customHeight="1" x14ac:dyDescent="0.3"/>
  </sheetData>
  <sortState xmlns:xlrd2="http://schemas.microsoft.com/office/spreadsheetml/2017/richdata2" ref="N19:W27">
    <sortCondition ref="N18"/>
  </sortState>
  <mergeCells count="10">
    <mergeCell ref="U96:X98"/>
    <mergeCell ref="V99:Y101"/>
    <mergeCell ref="W103:Z105"/>
    <mergeCell ref="V118:Y121"/>
    <mergeCell ref="AC118:AE121"/>
    <mergeCell ref="K38:K39"/>
    <mergeCell ref="E40:F41"/>
    <mergeCell ref="G40:H41"/>
    <mergeCell ref="J43:K43"/>
    <mergeCell ref="M43:N43"/>
  </mergeCells>
  <pageMargins left="0.7" right="0.7" top="0.75" bottom="0.75" header="0.3" footer="0.3"/>
  <pageSetup scale="2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6:S33"/>
  <sheetViews>
    <sheetView zoomScale="70" zoomScaleNormal="70" workbookViewId="0">
      <selection sqref="A1:XFD1048576"/>
    </sheetView>
  </sheetViews>
  <sheetFormatPr defaultColWidth="9.109375" defaultRowHeight="14.4" x14ac:dyDescent="0.3"/>
  <cols>
    <col min="1" max="17" width="9.109375" style="1"/>
    <col min="18" max="18" width="19.6640625" style="1" customWidth="1"/>
    <col min="19" max="19" width="21" style="1" customWidth="1"/>
    <col min="20" max="16384" width="9.109375" style="1"/>
  </cols>
  <sheetData>
    <row r="16" spans="15:15" ht="24" thickBot="1" x14ac:dyDescent="0.5">
      <c r="O16" s="4">
        <v>1</v>
      </c>
    </row>
    <row r="17" spans="15:19" ht="24" thickBot="1" x14ac:dyDescent="0.5">
      <c r="O17" s="4">
        <v>5</v>
      </c>
      <c r="R17" s="15" t="s">
        <v>16</v>
      </c>
      <c r="S17" s="15"/>
    </row>
    <row r="18" spans="15:19" ht="24" thickBot="1" x14ac:dyDescent="0.5">
      <c r="O18" s="4">
        <v>7</v>
      </c>
      <c r="R18" s="16"/>
      <c r="S18" s="16"/>
    </row>
    <row r="19" spans="15:19" ht="24" thickBot="1" x14ac:dyDescent="0.5">
      <c r="O19" s="4">
        <v>10</v>
      </c>
      <c r="R19" s="16" t="s">
        <v>17</v>
      </c>
      <c r="S19" s="16">
        <v>18.8</v>
      </c>
    </row>
    <row r="20" spans="15:19" ht="24" thickBot="1" x14ac:dyDescent="0.5">
      <c r="O20" s="4">
        <v>10</v>
      </c>
      <c r="R20" s="16" t="s">
        <v>18</v>
      </c>
      <c r="S20" s="16">
        <v>7.9467673371699457</v>
      </c>
    </row>
    <row r="21" spans="15:19" ht="24" thickBot="1" x14ac:dyDescent="0.5">
      <c r="O21" s="4">
        <v>10</v>
      </c>
      <c r="R21" s="16" t="s">
        <v>19</v>
      </c>
      <c r="S21" s="16">
        <v>10</v>
      </c>
    </row>
    <row r="22" spans="15:19" ht="24" thickBot="1" x14ac:dyDescent="0.5">
      <c r="O22" s="4">
        <v>15</v>
      </c>
      <c r="R22" s="16" t="s">
        <v>20</v>
      </c>
      <c r="S22" s="16">
        <v>10</v>
      </c>
    </row>
    <row r="23" spans="15:19" ht="24" thickBot="1" x14ac:dyDescent="0.5">
      <c r="O23" s="4">
        <v>3</v>
      </c>
      <c r="R23" s="16" t="s">
        <v>21</v>
      </c>
      <c r="S23" s="16">
        <v>25.129884820888279</v>
      </c>
    </row>
    <row r="24" spans="15:19" ht="24" thickBot="1" x14ac:dyDescent="0.5">
      <c r="O24" s="4">
        <v>80</v>
      </c>
      <c r="R24" s="16" t="s">
        <v>22</v>
      </c>
      <c r="S24" s="16">
        <v>631.51111111111118</v>
      </c>
    </row>
    <row r="25" spans="15:19" ht="24" thickBot="1" x14ac:dyDescent="0.5">
      <c r="O25" s="4">
        <v>47</v>
      </c>
      <c r="R25" s="16" t="s">
        <v>23</v>
      </c>
      <c r="S25" s="16">
        <v>3.813526141361236</v>
      </c>
    </row>
    <row r="26" spans="15:19" ht="24" thickBot="1" x14ac:dyDescent="0.5">
      <c r="O26" s="4"/>
      <c r="R26" s="16" t="s">
        <v>24</v>
      </c>
      <c r="S26" s="16">
        <v>2.062724815025978</v>
      </c>
    </row>
    <row r="27" spans="15:19" ht="15" thickBot="1" x14ac:dyDescent="0.35">
      <c r="R27" s="16" t="s">
        <v>25</v>
      </c>
      <c r="S27" s="16">
        <v>79</v>
      </c>
    </row>
    <row r="28" spans="15:19" ht="15" thickBot="1" x14ac:dyDescent="0.35">
      <c r="R28" s="16" t="s">
        <v>26</v>
      </c>
      <c r="S28" s="16">
        <v>1</v>
      </c>
    </row>
    <row r="29" spans="15:19" ht="15" thickBot="1" x14ac:dyDescent="0.35">
      <c r="R29" s="16" t="s">
        <v>27</v>
      </c>
      <c r="S29" s="16">
        <v>80</v>
      </c>
    </row>
    <row r="30" spans="15:19" ht="15" thickBot="1" x14ac:dyDescent="0.35">
      <c r="R30" s="16" t="s">
        <v>28</v>
      </c>
      <c r="S30" s="16">
        <v>188</v>
      </c>
    </row>
    <row r="31" spans="15:19" ht="15" thickBot="1" x14ac:dyDescent="0.35">
      <c r="R31" s="16" t="s">
        <v>29</v>
      </c>
      <c r="S31" s="16">
        <v>10</v>
      </c>
    </row>
    <row r="32" spans="15:19" ht="15" thickBot="1" x14ac:dyDescent="0.35"/>
    <row r="33" spans="2:11" ht="26.4" thickBot="1" x14ac:dyDescent="0.35">
      <c r="B33" s="13">
        <v>1</v>
      </c>
      <c r="C33" s="14">
        <v>5</v>
      </c>
      <c r="D33" s="14">
        <v>7</v>
      </c>
      <c r="E33" s="14">
        <v>10</v>
      </c>
      <c r="F33" s="14">
        <v>10</v>
      </c>
      <c r="G33" s="14">
        <v>10</v>
      </c>
      <c r="H33" s="14">
        <v>15</v>
      </c>
      <c r="I33" s="14">
        <v>3</v>
      </c>
      <c r="J33" s="14">
        <v>80</v>
      </c>
      <c r="K33" s="14">
        <v>47</v>
      </c>
    </row>
  </sheetData>
  <pageMargins left="0.7" right="0.7" top="0.75" bottom="0.75" header="0.3" footer="0.3"/>
  <pageSetup scale="4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E3:R24"/>
  <sheetViews>
    <sheetView zoomScale="70" zoomScaleNormal="70" workbookViewId="0">
      <selection activeCell="O26" sqref="O2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52" style="1" customWidth="1"/>
    <col min="14" max="14" width="21.5546875" style="1" customWidth="1"/>
    <col min="15" max="16384" width="8.88671875" style="1"/>
  </cols>
  <sheetData>
    <row r="3" spans="5:18" ht="21" x14ac:dyDescent="0.4">
      <c r="E3" s="146"/>
      <c r="F3" s="146"/>
      <c r="G3" s="146"/>
      <c r="H3" s="146"/>
    </row>
    <row r="4" spans="5:18" ht="21" x14ac:dyDescent="0.4">
      <c r="E4" s="30"/>
      <c r="F4" s="30"/>
      <c r="G4" s="30"/>
      <c r="H4" s="30"/>
    </row>
    <row r="5" spans="5:18" ht="21" x14ac:dyDescent="0.4">
      <c r="E5" s="30"/>
      <c r="F5" s="30"/>
      <c r="G5" s="30"/>
      <c r="H5" s="30"/>
    </row>
    <row r="6" spans="5:18" ht="21" x14ac:dyDescent="0.4">
      <c r="E6" s="31"/>
      <c r="F6" s="31"/>
      <c r="G6" s="31"/>
      <c r="H6" s="31"/>
    </row>
    <row r="7" spans="5:18" ht="21" x14ac:dyDescent="0.4">
      <c r="E7" s="31"/>
      <c r="F7" s="31"/>
      <c r="G7" s="31"/>
      <c r="H7" s="31"/>
    </row>
    <row r="8" spans="5:18" ht="27.6" x14ac:dyDescent="0.45">
      <c r="M8" s="32" t="s">
        <v>31</v>
      </c>
      <c r="N8" s="33"/>
      <c r="O8" s="33"/>
      <c r="P8" s="33"/>
      <c r="Q8" s="33"/>
      <c r="R8" s="33"/>
    </row>
    <row r="9" spans="5:18" ht="28.8" x14ac:dyDescent="0.55000000000000004">
      <c r="M9" s="21"/>
      <c r="N9" s="21"/>
      <c r="O9" s="33"/>
      <c r="P9" s="33"/>
    </row>
    <row r="10" spans="5:18" ht="27.6" x14ac:dyDescent="0.45">
      <c r="M10" s="34" t="s">
        <v>32</v>
      </c>
      <c r="N10" s="35">
        <v>5000</v>
      </c>
      <c r="O10" s="33"/>
      <c r="P10" s="33"/>
    </row>
    <row r="11" spans="5:18" ht="27.6" x14ac:dyDescent="0.45">
      <c r="M11" s="34"/>
      <c r="N11" s="36"/>
      <c r="O11" s="33"/>
      <c r="P11" s="33"/>
    </row>
    <row r="12" spans="5:18" ht="27.6" x14ac:dyDescent="0.45">
      <c r="M12" s="34" t="s">
        <v>33</v>
      </c>
      <c r="N12" s="35">
        <v>2</v>
      </c>
      <c r="O12" s="33"/>
      <c r="P12" s="33"/>
    </row>
    <row r="13" spans="5:18" ht="27.6" x14ac:dyDescent="0.45">
      <c r="M13" s="34"/>
      <c r="N13" s="36"/>
      <c r="O13" s="33"/>
      <c r="P13" s="33"/>
    </row>
    <row r="14" spans="5:18" ht="27.6" x14ac:dyDescent="0.45">
      <c r="M14" s="34" t="s">
        <v>34</v>
      </c>
      <c r="N14" s="35">
        <v>5</v>
      </c>
      <c r="O14" s="33"/>
      <c r="P14" s="33"/>
    </row>
    <row r="15" spans="5:18" ht="27.6" x14ac:dyDescent="0.45">
      <c r="M15" s="33"/>
      <c r="N15" s="37"/>
      <c r="O15" s="33"/>
      <c r="P15" s="33"/>
    </row>
    <row r="16" spans="5:18" ht="27.6" x14ac:dyDescent="0.45">
      <c r="M16" s="147" t="s">
        <v>35</v>
      </c>
      <c r="N16" s="147"/>
      <c r="O16" s="147"/>
      <c r="P16" s="147"/>
    </row>
    <row r="17" spans="13:18" ht="27.6" x14ac:dyDescent="0.45">
      <c r="M17" s="33"/>
      <c r="N17" s="37"/>
      <c r="O17" s="33"/>
      <c r="P17" s="33"/>
    </row>
    <row r="18" spans="13:18" ht="27.6" x14ac:dyDescent="0.45">
      <c r="M18" s="38" t="s">
        <v>36</v>
      </c>
      <c r="N18" s="39"/>
      <c r="O18" s="33"/>
      <c r="P18" s="33"/>
    </row>
    <row r="19" spans="13:18" ht="31.2" x14ac:dyDescent="0.6">
      <c r="M19" s="34"/>
      <c r="N19" s="36"/>
      <c r="O19" s="33"/>
      <c r="P19" s="33"/>
      <c r="Q19" s="148"/>
      <c r="R19" s="148"/>
    </row>
    <row r="20" spans="13:18" ht="27.6" x14ac:dyDescent="0.45">
      <c r="M20" s="34" t="s">
        <v>37</v>
      </c>
      <c r="N20" s="40">
        <f>N10+N18*N12</f>
        <v>5000</v>
      </c>
      <c r="O20" s="33"/>
      <c r="P20" s="33"/>
    </row>
    <row r="21" spans="13:18" ht="27.6" x14ac:dyDescent="0.45">
      <c r="M21" s="34"/>
      <c r="N21" s="36"/>
      <c r="O21" s="33"/>
      <c r="P21" s="33"/>
    </row>
    <row r="22" spans="13:18" ht="27.6" x14ac:dyDescent="0.45">
      <c r="M22" s="34" t="s">
        <v>38</v>
      </c>
      <c r="N22" s="40">
        <f>N14*N18</f>
        <v>0</v>
      </c>
      <c r="O22" s="33"/>
      <c r="P22" s="33"/>
    </row>
    <row r="23" spans="13:18" ht="27.6" x14ac:dyDescent="0.45">
      <c r="M23" s="34"/>
      <c r="N23" s="36"/>
      <c r="O23" s="33"/>
      <c r="P23" s="33"/>
    </row>
    <row r="24" spans="13:18" ht="27.6" x14ac:dyDescent="0.45">
      <c r="M24" s="34" t="s">
        <v>39</v>
      </c>
      <c r="N24" s="40">
        <f>N22-N20</f>
        <v>-5000</v>
      </c>
      <c r="O24" s="33"/>
      <c r="P24" s="33"/>
    </row>
  </sheetData>
  <mergeCells count="3">
    <mergeCell ref="E3:H3"/>
    <mergeCell ref="M16:P16"/>
    <mergeCell ref="Q19:R19"/>
  </mergeCells>
  <pageMargins left="0.7" right="0.7" top="0.75" bottom="0.75" header="0.3" footer="0.3"/>
  <pageSetup scale="6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O12:R26"/>
  <sheetViews>
    <sheetView zoomScale="70" zoomScaleNormal="70" workbookViewId="0">
      <selection activeCell="C8" sqref="C8"/>
    </sheetView>
  </sheetViews>
  <sheetFormatPr defaultColWidth="9.109375" defaultRowHeight="14.4" x14ac:dyDescent="0.3"/>
  <cols>
    <col min="1" max="14" width="9.109375" style="1"/>
    <col min="15" max="15" width="14.33203125" style="1" customWidth="1"/>
    <col min="16" max="16384" width="9.109375" style="1"/>
  </cols>
  <sheetData>
    <row r="12" spans="15:15" ht="25.8" x14ac:dyDescent="0.5">
      <c r="O12" s="8">
        <v>2</v>
      </c>
    </row>
    <row r="13" spans="15:15" ht="25.8" x14ac:dyDescent="0.5">
      <c r="O13" s="8">
        <v>4</v>
      </c>
    </row>
    <row r="14" spans="15:15" ht="25.8" x14ac:dyDescent="0.5">
      <c r="O14" s="8">
        <v>6</v>
      </c>
    </row>
    <row r="15" spans="15:15" ht="25.8" x14ac:dyDescent="0.5">
      <c r="O15" s="8">
        <v>7</v>
      </c>
    </row>
    <row r="16" spans="15:15" ht="25.8" x14ac:dyDescent="0.5">
      <c r="O16" s="8">
        <v>7</v>
      </c>
    </row>
    <row r="17" spans="15:18" ht="25.8" x14ac:dyDescent="0.5">
      <c r="O17" s="8">
        <v>17</v>
      </c>
    </row>
    <row r="18" spans="15:18" ht="25.8" x14ac:dyDescent="0.5">
      <c r="O18" s="8">
        <v>8</v>
      </c>
    </row>
    <row r="19" spans="15:18" ht="25.8" x14ac:dyDescent="0.5">
      <c r="O19" s="8">
        <v>9</v>
      </c>
    </row>
    <row r="20" spans="15:18" ht="25.8" x14ac:dyDescent="0.5">
      <c r="O20" s="8">
        <v>20</v>
      </c>
    </row>
    <row r="21" spans="15:18" ht="25.8" x14ac:dyDescent="0.5">
      <c r="O21" s="8">
        <v>1</v>
      </c>
    </row>
    <row r="22" spans="15:18" ht="25.8" x14ac:dyDescent="0.5">
      <c r="O22" s="8"/>
    </row>
    <row r="25" spans="15:18" ht="15" customHeight="1" x14ac:dyDescent="0.3">
      <c r="P25" s="149" t="s">
        <v>30</v>
      </c>
      <c r="Q25" s="149"/>
      <c r="R25" s="149"/>
    </row>
    <row r="26" spans="15:18" ht="15" customHeight="1" x14ac:dyDescent="0.3">
      <c r="P26" s="149"/>
      <c r="Q26" s="149"/>
      <c r="R26" s="149"/>
    </row>
  </sheetData>
  <mergeCells count="1">
    <mergeCell ref="P25:R26"/>
  </mergeCells>
  <pageMargins left="0.7" right="0.7" top="0.75" bottom="0.75" header="0.3" footer="0.3"/>
  <pageSetup scale="6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6:R27"/>
  <sheetViews>
    <sheetView zoomScale="70" zoomScaleNormal="70" workbookViewId="0">
      <selection activeCell="O30" sqref="O30"/>
    </sheetView>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3" width="9.109375" style="1"/>
    <col min="14" max="14" width="13.44140625" style="1" customWidth="1"/>
    <col min="15" max="15" width="16.33203125" style="1" customWidth="1"/>
    <col min="16" max="16" width="17.109375" style="1" customWidth="1"/>
    <col min="17" max="17" width="17.33203125" style="1" customWidth="1"/>
    <col min="18" max="18" width="16.6640625" style="1" customWidth="1"/>
    <col min="19" max="16384" width="9.109375" style="1"/>
  </cols>
  <sheetData>
    <row r="16" ht="15" thickBot="1" x14ac:dyDescent="0.35"/>
    <row r="17" spans="2:18" ht="68.400000000000006" customHeight="1" thickBot="1" x14ac:dyDescent="0.35">
      <c r="B17" s="19" t="s">
        <v>15</v>
      </c>
      <c r="C17" s="20" t="s">
        <v>0</v>
      </c>
      <c r="N17" s="19" t="s">
        <v>15</v>
      </c>
      <c r="O17" s="20" t="s">
        <v>0</v>
      </c>
      <c r="P17" s="20" t="s">
        <v>1</v>
      </c>
      <c r="Q17" s="20" t="s">
        <v>2</v>
      </c>
      <c r="R17" s="20" t="s">
        <v>9</v>
      </c>
    </row>
    <row r="18" spans="2:18" ht="21.6" thickBot="1" x14ac:dyDescent="0.35">
      <c r="B18" s="2">
        <v>1</v>
      </c>
      <c r="C18" s="3">
        <v>6</v>
      </c>
      <c r="N18" s="2">
        <v>1</v>
      </c>
      <c r="O18" s="3">
        <v>6</v>
      </c>
      <c r="P18" s="18">
        <f>O18/O26</f>
        <v>0.375</v>
      </c>
      <c r="Q18" s="17">
        <f>O18</f>
        <v>6</v>
      </c>
      <c r="R18" s="18">
        <f>P18</f>
        <v>0.375</v>
      </c>
    </row>
    <row r="19" spans="2:18" ht="21.6" thickBot="1" x14ac:dyDescent="0.35">
      <c r="B19" s="2">
        <v>2</v>
      </c>
      <c r="C19" s="3">
        <v>18</v>
      </c>
      <c r="N19" s="2">
        <v>2</v>
      </c>
      <c r="O19" s="3">
        <v>18</v>
      </c>
      <c r="P19" s="18">
        <f>O19/$O$26</f>
        <v>1.125</v>
      </c>
      <c r="Q19" s="17">
        <f>Q18+O19</f>
        <v>24</v>
      </c>
      <c r="R19" s="18">
        <f>R18+P19</f>
        <v>1.5</v>
      </c>
    </row>
    <row r="20" spans="2:18" ht="21.6" thickBot="1" x14ac:dyDescent="0.35">
      <c r="B20" s="2">
        <v>3</v>
      </c>
      <c r="C20" s="3">
        <v>34</v>
      </c>
      <c r="N20" s="2">
        <v>3</v>
      </c>
      <c r="O20" s="3">
        <v>34</v>
      </c>
      <c r="P20" s="18">
        <f t="shared" ref="P20:P25" si="0">O20/$O$26</f>
        <v>2.125</v>
      </c>
      <c r="Q20" s="17">
        <f t="shared" ref="Q20:Q25" si="1">Q19+O20</f>
        <v>58</v>
      </c>
      <c r="R20" s="18">
        <f t="shared" ref="R20:R25" si="2">R19+P20</f>
        <v>3.625</v>
      </c>
    </row>
    <row r="21" spans="2:18" ht="21.6" thickBot="1" x14ac:dyDescent="0.35">
      <c r="B21" s="2">
        <v>4</v>
      </c>
      <c r="C21" s="3">
        <v>48</v>
      </c>
      <c r="N21" s="2">
        <v>4</v>
      </c>
      <c r="O21" s="3">
        <v>48</v>
      </c>
      <c r="P21" s="18">
        <f t="shared" si="0"/>
        <v>3</v>
      </c>
      <c r="Q21" s="17">
        <f t="shared" si="1"/>
        <v>106</v>
      </c>
      <c r="R21" s="18">
        <f t="shared" si="2"/>
        <v>6.625</v>
      </c>
    </row>
    <row r="22" spans="2:18" ht="21.6" thickBot="1" x14ac:dyDescent="0.35">
      <c r="B22" s="2">
        <v>5</v>
      </c>
      <c r="C22" s="3">
        <v>38</v>
      </c>
      <c r="N22" s="2">
        <v>5</v>
      </c>
      <c r="O22" s="3">
        <v>38</v>
      </c>
      <c r="P22" s="18">
        <f t="shared" si="0"/>
        <v>2.375</v>
      </c>
      <c r="Q22" s="17">
        <f t="shared" si="1"/>
        <v>144</v>
      </c>
      <c r="R22" s="18">
        <f t="shared" si="2"/>
        <v>9</v>
      </c>
    </row>
    <row r="23" spans="2:18" ht="21.6" thickBot="1" x14ac:dyDescent="0.35">
      <c r="B23" s="2">
        <v>6</v>
      </c>
      <c r="C23" s="3">
        <v>34</v>
      </c>
      <c r="N23" s="2">
        <v>6</v>
      </c>
      <c r="O23" s="3">
        <v>34</v>
      </c>
      <c r="P23" s="18">
        <f t="shared" si="0"/>
        <v>2.125</v>
      </c>
      <c r="Q23" s="17">
        <f t="shared" si="1"/>
        <v>178</v>
      </c>
      <c r="R23" s="18">
        <f t="shared" si="2"/>
        <v>11.125</v>
      </c>
    </row>
    <row r="24" spans="2:18" ht="21.6" thickBot="1" x14ac:dyDescent="0.35">
      <c r="B24" s="2">
        <v>7</v>
      </c>
      <c r="C24" s="3">
        <v>16</v>
      </c>
      <c r="N24" s="2">
        <v>7</v>
      </c>
      <c r="O24" s="3">
        <v>16</v>
      </c>
      <c r="P24" s="18">
        <f t="shared" si="0"/>
        <v>1</v>
      </c>
      <c r="Q24" s="17">
        <f t="shared" si="1"/>
        <v>194</v>
      </c>
      <c r="R24" s="18">
        <f t="shared" si="2"/>
        <v>12.125</v>
      </c>
    </row>
    <row r="25" spans="2:18" ht="21.6" thickBot="1" x14ac:dyDescent="0.35">
      <c r="B25" s="2">
        <v>8</v>
      </c>
      <c r="C25" s="3">
        <v>6</v>
      </c>
      <c r="N25" s="2">
        <v>8</v>
      </c>
      <c r="O25" s="3">
        <v>6</v>
      </c>
      <c r="P25" s="18">
        <f t="shared" si="0"/>
        <v>0.375</v>
      </c>
      <c r="Q25" s="17">
        <f t="shared" si="1"/>
        <v>200</v>
      </c>
      <c r="R25" s="18">
        <f t="shared" si="2"/>
        <v>12.5</v>
      </c>
    </row>
    <row r="26" spans="2:18" ht="24.75" customHeight="1" thickBot="1" x14ac:dyDescent="0.35">
      <c r="B26" s="2">
        <v>9</v>
      </c>
      <c r="C26" s="3">
        <v>16</v>
      </c>
      <c r="N26" s="2">
        <v>9</v>
      </c>
      <c r="O26" s="3">
        <v>16</v>
      </c>
      <c r="P26" s="18">
        <f t="shared" ref="P26:P27" si="3">O26/$O$26</f>
        <v>1</v>
      </c>
      <c r="Q26" s="17">
        <f t="shared" ref="Q26:Q27" si="4">Q25+O26</f>
        <v>216</v>
      </c>
      <c r="R26" s="18">
        <f t="shared" ref="R26:R27" si="5">R25+P26</f>
        <v>13.5</v>
      </c>
    </row>
    <row r="27" spans="2:18" ht="21.6" thickBot="1" x14ac:dyDescent="0.35">
      <c r="B27" s="2">
        <v>10</v>
      </c>
      <c r="C27" s="3">
        <v>6</v>
      </c>
      <c r="N27" s="2">
        <v>10</v>
      </c>
      <c r="O27" s="3">
        <v>6</v>
      </c>
      <c r="P27" s="18">
        <f t="shared" si="3"/>
        <v>0.375</v>
      </c>
      <c r="Q27" s="17">
        <f t="shared" si="4"/>
        <v>222</v>
      </c>
      <c r="R27" s="18">
        <f t="shared" si="5"/>
        <v>13.875</v>
      </c>
    </row>
  </sheetData>
  <pageMargins left="0.7" right="0.7" top="0.75" bottom="0.75" header="0.3" footer="0.3"/>
  <pageSetup scale="4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N16:W46"/>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3" width="9.109375" style="1"/>
    <col min="14" max="14" width="11.5546875" style="1" customWidth="1"/>
    <col min="15" max="16384" width="9.109375" style="1"/>
  </cols>
  <sheetData>
    <row r="16" spans="14:14" ht="22.2" x14ac:dyDescent="0.35">
      <c r="N16" s="54">
        <v>479</v>
      </c>
    </row>
    <row r="17" spans="14:17" ht="25.5" customHeight="1" x14ac:dyDescent="0.35">
      <c r="N17" s="54">
        <v>569</v>
      </c>
    </row>
    <row r="18" spans="14:17" ht="22.2" x14ac:dyDescent="0.35">
      <c r="N18" s="54">
        <v>599</v>
      </c>
      <c r="P18" s="150">
        <f>SUM(N16:N25)/10</f>
        <v>669</v>
      </c>
      <c r="Q18" s="151"/>
    </row>
    <row r="19" spans="14:17" ht="22.2" x14ac:dyDescent="0.35">
      <c r="N19" s="54">
        <v>649</v>
      </c>
      <c r="P19" s="152"/>
      <c r="Q19" s="153"/>
    </row>
    <row r="20" spans="14:17" ht="22.2" x14ac:dyDescent="0.35">
      <c r="N20" s="54">
        <v>649</v>
      </c>
    </row>
    <row r="21" spans="14:17" ht="22.2" x14ac:dyDescent="0.35">
      <c r="N21" s="54">
        <v>699</v>
      </c>
    </row>
    <row r="22" spans="14:17" ht="22.2" x14ac:dyDescent="0.35">
      <c r="N22" s="54">
        <v>699</v>
      </c>
    </row>
    <row r="23" spans="14:17" ht="22.2" x14ac:dyDescent="0.35">
      <c r="N23" s="54">
        <v>749</v>
      </c>
    </row>
    <row r="24" spans="14:17" ht="22.2" x14ac:dyDescent="0.35">
      <c r="N24" s="54">
        <v>799</v>
      </c>
    </row>
    <row r="25" spans="14:17" ht="22.2" x14ac:dyDescent="0.35">
      <c r="N25" s="54">
        <v>799</v>
      </c>
    </row>
    <row r="26" spans="14:17" ht="24.75" customHeight="1" x14ac:dyDescent="0.3"/>
    <row r="27" spans="14:17" ht="22.5" customHeight="1" x14ac:dyDescent="0.3"/>
    <row r="32" spans="14:17" ht="22.2" x14ac:dyDescent="0.35">
      <c r="N32" s="54">
        <v>569</v>
      </c>
    </row>
    <row r="33" spans="14:23" ht="22.2" x14ac:dyDescent="0.35">
      <c r="N33" s="54">
        <v>649</v>
      </c>
      <c r="P33" s="150">
        <f>SUM(N32:N35)/4</f>
        <v>704</v>
      </c>
      <c r="Q33" s="151"/>
    </row>
    <row r="34" spans="14:23" ht="22.2" x14ac:dyDescent="0.35">
      <c r="N34" s="54">
        <v>799</v>
      </c>
      <c r="P34" s="152"/>
      <c r="Q34" s="153"/>
    </row>
    <row r="35" spans="14:23" ht="22.2" x14ac:dyDescent="0.35">
      <c r="N35" s="54">
        <v>799</v>
      </c>
    </row>
    <row r="45" spans="14:23" ht="15" customHeight="1" x14ac:dyDescent="0.3">
      <c r="P45" s="150">
        <f>P33</f>
        <v>704</v>
      </c>
      <c r="Q45" s="151"/>
      <c r="R45" s="158" t="s">
        <v>40</v>
      </c>
      <c r="S45" s="150">
        <f>P18</f>
        <v>669</v>
      </c>
      <c r="T45" s="151"/>
      <c r="U45" s="159" t="s">
        <v>41</v>
      </c>
      <c r="V45" s="154">
        <f>P45-S45</f>
        <v>35</v>
      </c>
      <c r="W45" s="155"/>
    </row>
    <row r="46" spans="14:23" ht="15" customHeight="1" x14ac:dyDescent="0.3">
      <c r="P46" s="152"/>
      <c r="Q46" s="153"/>
      <c r="R46" s="158"/>
      <c r="S46" s="152"/>
      <c r="T46" s="153"/>
      <c r="U46" s="159"/>
      <c r="V46" s="156"/>
      <c r="W46" s="157"/>
    </row>
  </sheetData>
  <mergeCells count="7">
    <mergeCell ref="P18:Q19"/>
    <mergeCell ref="P33:Q34"/>
    <mergeCell ref="P45:Q46"/>
    <mergeCell ref="S45:T46"/>
    <mergeCell ref="V45:W46"/>
    <mergeCell ref="R45:R46"/>
    <mergeCell ref="U45:U46"/>
  </mergeCells>
  <pageMargins left="0.7" right="0.7" top="0.75" bottom="0.75" header="0.3" footer="0.3"/>
  <pageSetup scale="5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O17:Y107"/>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ht="68.400000000000006" customHeight="1" x14ac:dyDescent="0.3"/>
    <row r="26" ht="24.75" customHeight="1" x14ac:dyDescent="0.3"/>
    <row r="27" ht="22.5" customHeight="1" x14ac:dyDescent="0.3"/>
    <row r="72" spans="15:17" x14ac:dyDescent="0.3">
      <c r="O72" s="121"/>
      <c r="P72" s="121"/>
      <c r="Q72" s="121"/>
    </row>
    <row r="73" spans="15:17" x14ac:dyDescent="0.3">
      <c r="O73" s="121"/>
      <c r="P73" s="121"/>
      <c r="Q73" s="121"/>
    </row>
    <row r="74" spans="15:17" x14ac:dyDescent="0.3">
      <c r="O74" s="121"/>
      <c r="P74" s="121"/>
      <c r="Q74" s="121"/>
    </row>
    <row r="77" spans="15:17" x14ac:dyDescent="0.3">
      <c r="O77" s="121"/>
      <c r="P77" s="121"/>
    </row>
    <row r="78" spans="15:17" x14ac:dyDescent="0.3">
      <c r="O78" s="121"/>
      <c r="P78" s="121"/>
    </row>
    <row r="80" spans="15:17" x14ac:dyDescent="0.3">
      <c r="O80" s="121"/>
      <c r="P80" s="121"/>
    </row>
    <row r="81" spans="15:25" x14ac:dyDescent="0.3">
      <c r="O81" s="121"/>
      <c r="P81" s="121"/>
    </row>
    <row r="83" spans="15:25" ht="15" customHeight="1" x14ac:dyDescent="0.3">
      <c r="O83" s="121"/>
      <c r="P83" s="121"/>
    </row>
    <row r="84" spans="15:25" ht="15" customHeight="1" x14ac:dyDescent="0.3">
      <c r="O84" s="121"/>
      <c r="P84" s="121"/>
    </row>
    <row r="88" spans="15:25" x14ac:dyDescent="0.3">
      <c r="O88" s="170">
        <f>_xlfn.NORM.S.INV(0.95)</f>
        <v>1.6448536269514715</v>
      </c>
      <c r="P88" s="171"/>
      <c r="R88" s="121"/>
      <c r="S88" s="121"/>
    </row>
    <row r="89" spans="15:25" x14ac:dyDescent="0.3">
      <c r="O89" s="172"/>
      <c r="P89" s="173"/>
      <c r="R89" s="121"/>
      <c r="S89" s="121"/>
    </row>
    <row r="95" spans="15:25" x14ac:dyDescent="0.3">
      <c r="O95" s="166">
        <f>1.6449*(500/SQRT(200))</f>
        <v>58.155997218687602</v>
      </c>
      <c r="P95" s="167"/>
      <c r="R95" s="121"/>
      <c r="S95" s="121"/>
      <c r="V95" s="60"/>
      <c r="X95" s="121"/>
      <c r="Y95" s="121"/>
    </row>
    <row r="96" spans="15:25" x14ac:dyDescent="0.3">
      <c r="O96" s="168"/>
      <c r="P96" s="169"/>
      <c r="R96" s="121"/>
      <c r="S96" s="121"/>
      <c r="V96" s="60"/>
      <c r="X96" s="121"/>
      <c r="Y96" s="121"/>
    </row>
    <row r="98" spans="15:25" x14ac:dyDescent="0.3">
      <c r="X98" s="121"/>
      <c r="Y98" s="121"/>
    </row>
    <row r="99" spans="15:25" ht="24.75" customHeight="1" x14ac:dyDescent="0.3">
      <c r="O99" s="160">
        <f>1.6449*(500/SQRT(200))</f>
        <v>58.155997218687602</v>
      </c>
      <c r="P99" s="161"/>
      <c r="Q99" s="165" t="s">
        <v>40</v>
      </c>
      <c r="R99" s="174">
        <v>5230</v>
      </c>
      <c r="S99" s="175"/>
      <c r="T99" s="164" t="s">
        <v>43</v>
      </c>
      <c r="U99" s="160">
        <f>1.6449*(500/SQRT(200))</f>
        <v>58.155997218687602</v>
      </c>
      <c r="V99" s="161"/>
      <c r="X99" s="121"/>
      <c r="Y99" s="121"/>
    </row>
    <row r="100" spans="15:25" ht="15" customHeight="1" x14ac:dyDescent="0.3">
      <c r="O100" s="162"/>
      <c r="P100" s="163"/>
      <c r="Q100" s="165"/>
      <c r="R100" s="176"/>
      <c r="S100" s="177"/>
      <c r="T100" s="164"/>
      <c r="U100" s="162"/>
      <c r="V100" s="163"/>
    </row>
    <row r="101" spans="15:25" ht="15" customHeight="1" x14ac:dyDescent="0.3"/>
    <row r="102" spans="15:25" x14ac:dyDescent="0.3">
      <c r="O102" s="178" t="s">
        <v>41</v>
      </c>
      <c r="P102" s="178"/>
      <c r="U102" s="178" t="s">
        <v>41</v>
      </c>
      <c r="V102" s="178"/>
    </row>
    <row r="103" spans="15:25" ht="15" customHeight="1" x14ac:dyDescent="0.3">
      <c r="O103" s="178"/>
      <c r="P103" s="178"/>
      <c r="U103" s="178"/>
      <c r="V103" s="178"/>
    </row>
    <row r="104" spans="15:25" ht="15" customHeight="1" x14ac:dyDescent="0.3"/>
    <row r="106" spans="15:25" x14ac:dyDescent="0.3">
      <c r="O106" s="166">
        <f>5230-(1.645*(500/SQRT(200)))</f>
        <v>5171.8404672474062</v>
      </c>
      <c r="P106" s="167"/>
      <c r="U106" s="166">
        <f>5230+(1.645*(500/SQRT(200)))</f>
        <v>5288.1595327525938</v>
      </c>
      <c r="V106" s="167"/>
    </row>
    <row r="107" spans="15:25" x14ac:dyDescent="0.3">
      <c r="O107" s="168"/>
      <c r="P107" s="169"/>
      <c r="U107" s="168"/>
      <c r="V107" s="169"/>
    </row>
  </sheetData>
  <mergeCells count="19">
    <mergeCell ref="X95:Y96"/>
    <mergeCell ref="X98:Y99"/>
    <mergeCell ref="O106:P107"/>
    <mergeCell ref="R99:S100"/>
    <mergeCell ref="U106:V107"/>
    <mergeCell ref="O102:P103"/>
    <mergeCell ref="U102:V103"/>
    <mergeCell ref="O72:Q74"/>
    <mergeCell ref="O77:P78"/>
    <mergeCell ref="O80:P81"/>
    <mergeCell ref="O83:P84"/>
    <mergeCell ref="O88:P89"/>
    <mergeCell ref="R88:S89"/>
    <mergeCell ref="U99:V100"/>
    <mergeCell ref="O99:P100"/>
    <mergeCell ref="T99:T100"/>
    <mergeCell ref="Q99:Q100"/>
    <mergeCell ref="O95:P96"/>
    <mergeCell ref="R95:S96"/>
  </mergeCells>
  <pageMargins left="0.7" right="0.7" top="0.75" bottom="0.75" header="0.3" footer="0.3"/>
  <pageSetup scale="2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O17:Y100"/>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ht="68.400000000000006" customHeight="1" x14ac:dyDescent="0.3"/>
    <row r="26" ht="24.75" customHeight="1" x14ac:dyDescent="0.3"/>
    <row r="27" ht="22.5" customHeight="1" x14ac:dyDescent="0.3"/>
    <row r="72" spans="15:17" x14ac:dyDescent="0.3">
      <c r="O72" s="121"/>
      <c r="P72" s="121"/>
      <c r="Q72" s="121"/>
    </row>
    <row r="73" spans="15:17" x14ac:dyDescent="0.3">
      <c r="O73" s="121"/>
      <c r="P73" s="121"/>
      <c r="Q73" s="121"/>
    </row>
    <row r="74" spans="15:17" x14ac:dyDescent="0.3">
      <c r="O74" s="121"/>
      <c r="P74" s="121"/>
      <c r="Q74" s="121"/>
    </row>
    <row r="77" spans="15:17" x14ac:dyDescent="0.3">
      <c r="O77" s="121"/>
      <c r="P77" s="121"/>
    </row>
    <row r="78" spans="15:17" x14ac:dyDescent="0.3">
      <c r="O78" s="121"/>
      <c r="P78" s="121"/>
    </row>
    <row r="80" spans="15:17" x14ac:dyDescent="0.3">
      <c r="O80" s="121"/>
      <c r="P80" s="121"/>
    </row>
    <row r="81" spans="15:25" x14ac:dyDescent="0.3">
      <c r="O81" s="121"/>
      <c r="P81" s="121"/>
    </row>
    <row r="83" spans="15:25" x14ac:dyDescent="0.3">
      <c r="O83" s="121"/>
      <c r="P83" s="121"/>
    </row>
    <row r="84" spans="15:25" x14ac:dyDescent="0.3">
      <c r="O84" s="121"/>
      <c r="P84" s="121"/>
    </row>
    <row r="88" spans="15:25" x14ac:dyDescent="0.3">
      <c r="O88" s="121">
        <f>_xlfn.NORM.S.INV(0.05)</f>
        <v>-1.6448536269514726</v>
      </c>
      <c r="P88" s="121"/>
      <c r="R88" s="121">
        <f>-_xlfn.NORM.S.INV(0.05)</f>
        <v>1.6448536269514726</v>
      </c>
      <c r="S88" s="121"/>
    </row>
    <row r="89" spans="15:25" x14ac:dyDescent="0.3">
      <c r="O89" s="121"/>
      <c r="P89" s="121"/>
      <c r="R89" s="121"/>
      <c r="S89" s="121"/>
    </row>
    <row r="95" spans="15:25" x14ac:dyDescent="0.3">
      <c r="O95" s="180"/>
      <c r="P95" s="180"/>
      <c r="R95" s="121"/>
      <c r="S95" s="121"/>
      <c r="V95" s="55"/>
      <c r="X95" s="121"/>
      <c r="Y95" s="121"/>
    </row>
    <row r="96" spans="15:25" x14ac:dyDescent="0.3">
      <c r="O96" s="180"/>
      <c r="P96" s="180"/>
      <c r="R96" s="121"/>
      <c r="S96" s="121"/>
      <c r="V96" s="55"/>
      <c r="X96" s="121"/>
      <c r="Y96" s="121"/>
    </row>
    <row r="98" spans="15:25" x14ac:dyDescent="0.3">
      <c r="X98" s="121"/>
      <c r="Y98" s="121"/>
    </row>
    <row r="99" spans="15:25" x14ac:dyDescent="0.3">
      <c r="O99" s="179">
        <f>5230-(1.645*(500/SQRT(200)))</f>
        <v>5171.8404672474062</v>
      </c>
      <c r="P99" s="179"/>
      <c r="R99" s="179">
        <v>5230</v>
      </c>
      <c r="S99" s="179"/>
      <c r="U99" s="179">
        <f>5230+(1.645*(500/SQRT(200)))</f>
        <v>5288.1595327525938</v>
      </c>
      <c r="V99" s="179"/>
      <c r="X99" s="121"/>
      <c r="Y99" s="121"/>
    </row>
    <row r="100" spans="15:25" x14ac:dyDescent="0.3">
      <c r="O100" s="179"/>
      <c r="P100" s="179"/>
      <c r="R100" s="179"/>
      <c r="S100" s="179"/>
      <c r="U100" s="179"/>
      <c r="V100" s="179"/>
    </row>
  </sheetData>
  <mergeCells count="13">
    <mergeCell ref="R88:S89"/>
    <mergeCell ref="R95:S96"/>
    <mergeCell ref="X95:Y96"/>
    <mergeCell ref="X98:Y99"/>
    <mergeCell ref="O99:P100"/>
    <mergeCell ref="U99:V100"/>
    <mergeCell ref="R99:S100"/>
    <mergeCell ref="O95:P96"/>
    <mergeCell ref="O72:Q74"/>
    <mergeCell ref="O77:P78"/>
    <mergeCell ref="O80:P81"/>
    <mergeCell ref="O83:P84"/>
    <mergeCell ref="O88:P89"/>
  </mergeCells>
  <pageMargins left="0.7" right="0.7" top="0.75" bottom="0.75" header="0.3" footer="0.3"/>
  <pageSetup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RowColHeaders="0" zoomScale="70" zoomScaleNormal="70" workbookViewId="0"/>
  </sheetViews>
  <sheetFormatPr defaultColWidth="9.109375" defaultRowHeight="14.4" x14ac:dyDescent="0.3"/>
  <cols>
    <col min="1" max="16384" width="9.109375" style="1"/>
  </cols>
  <sheetData/>
  <sheetProtection algorithmName="SHA-512" hashValue="mX4bMzJHNPok5nIRukDuuSq/AvtmmTLldFFJVI4QIogLS50CMJclmO7NwK7pfSGZfaabwEckIEKcFq9FmS9E3w==" saltValue="SGdLu27NKNTorDoQiSfrpw==" spinCount="100000" sheet="1" objects="1" scenarios="1"/>
  <pageMargins left="0.7" right="0.7" top="0.75" bottom="0.75" header="0.3" footer="0.3"/>
  <pageSetup scale="5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
  <sheetViews>
    <sheetView showRowColHeaders="0" workbookViewId="0"/>
  </sheetViews>
  <sheetFormatPr defaultColWidth="9.109375" defaultRowHeight="14.4" x14ac:dyDescent="0.3"/>
  <cols>
    <col min="1" max="16384" width="9.109375" style="61"/>
  </cols>
  <sheetData/>
  <pageMargins left="0.7" right="0.7" top="0.75" bottom="0.75" header="0.3" footer="0.3"/>
  <pageSetup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N11:O32"/>
  <sheetViews>
    <sheetView zoomScale="70" zoomScaleNormal="70" workbookViewId="0">
      <selection activeCell="P24" sqref="P24"/>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1" spans="14:15" ht="14.4" customHeight="1" x14ac:dyDescent="0.3"/>
    <row r="12" spans="14:15" ht="14.4" customHeight="1" x14ac:dyDescent="0.3"/>
    <row r="15" spans="14:15" ht="15" customHeight="1" x14ac:dyDescent="0.3">
      <c r="N15" s="87">
        <f>STANDARDIZE(275,250,25)</f>
        <v>1</v>
      </c>
      <c r="O15" s="88"/>
    </row>
    <row r="16" spans="14:15" ht="15" customHeight="1" x14ac:dyDescent="0.3">
      <c r="N16" s="89"/>
      <c r="O16" s="90"/>
    </row>
    <row r="19" ht="15" customHeight="1" x14ac:dyDescent="0.3"/>
    <row r="20" ht="15" customHeight="1" x14ac:dyDescent="0.3"/>
    <row r="23" ht="15" customHeight="1" x14ac:dyDescent="0.3"/>
    <row r="24" ht="15" customHeight="1" x14ac:dyDescent="0.3"/>
    <row r="27" ht="15" customHeight="1" x14ac:dyDescent="0.3"/>
    <row r="28" ht="15" customHeight="1" x14ac:dyDescent="0.3"/>
    <row r="31" ht="15" customHeight="1" x14ac:dyDescent="0.3"/>
    <row r="32" ht="15" customHeight="1" x14ac:dyDescent="0.3"/>
  </sheetData>
  <mergeCells count="1">
    <mergeCell ref="N15:O16"/>
  </mergeCells>
  <pageMargins left="0.7" right="0.7" top="0.75" bottom="0.75" header="0.3" footer="0.3"/>
  <pageSetup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21:Q28"/>
  <sheetViews>
    <sheetView zoomScale="70" zoomScaleNormal="70" workbookViewId="0">
      <selection activeCell="D9" sqref="D9"/>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2" width="9.109375" style="1"/>
    <col min="13" max="13" width="21.33203125" style="1" customWidth="1"/>
    <col min="14" max="14" width="24.44140625" style="1" customWidth="1"/>
    <col min="15" max="15" width="10.33203125" style="1" customWidth="1"/>
    <col min="16" max="16" width="9.109375" style="1"/>
    <col min="17" max="17" width="10.6640625" style="1" bestFit="1" customWidth="1"/>
    <col min="18" max="16384" width="9.109375" style="1"/>
  </cols>
  <sheetData>
    <row r="21" spans="5:17" ht="14.4" customHeight="1" x14ac:dyDescent="0.3"/>
    <row r="22" spans="5:17" ht="14.4" customHeight="1" x14ac:dyDescent="0.3"/>
    <row r="23" spans="5:17" ht="23.4" x14ac:dyDescent="0.3">
      <c r="E23" s="7"/>
      <c r="F23" s="91" t="s">
        <v>8</v>
      </c>
      <c r="G23" s="92"/>
      <c r="M23" s="7"/>
      <c r="N23" s="91" t="s">
        <v>8</v>
      </c>
      <c r="O23" s="92"/>
    </row>
    <row r="24" spans="5:17" ht="23.4" x14ac:dyDescent="0.3">
      <c r="E24" s="9" t="s">
        <v>3</v>
      </c>
      <c r="F24" s="10" t="s">
        <v>7</v>
      </c>
      <c r="G24" s="10" t="s">
        <v>6</v>
      </c>
      <c r="M24" s="9" t="s">
        <v>3</v>
      </c>
      <c r="N24" s="10" t="s">
        <v>7</v>
      </c>
      <c r="O24" s="10" t="s">
        <v>6</v>
      </c>
    </row>
    <row r="25" spans="5:17" ht="23.4" x14ac:dyDescent="0.4">
      <c r="E25" s="5" t="s">
        <v>5</v>
      </c>
      <c r="F25" s="6">
        <v>10</v>
      </c>
      <c r="G25" s="6">
        <v>10</v>
      </c>
      <c r="M25" s="5" t="s">
        <v>5</v>
      </c>
      <c r="N25" s="6">
        <v>10</v>
      </c>
      <c r="O25" s="6">
        <v>10</v>
      </c>
      <c r="Q25" s="28">
        <f>F25*F28+G25*G28</f>
        <v>10</v>
      </c>
    </row>
    <row r="26" spans="5:17" ht="23.4" x14ac:dyDescent="0.4">
      <c r="E26" s="5" t="s">
        <v>11</v>
      </c>
      <c r="F26" s="6">
        <v>12</v>
      </c>
      <c r="G26" s="6">
        <v>7</v>
      </c>
      <c r="M26" s="5" t="s">
        <v>11</v>
      </c>
      <c r="N26" s="6">
        <v>12</v>
      </c>
      <c r="O26" s="6">
        <v>7</v>
      </c>
      <c r="Q26" s="27">
        <f>N26*N28+O26*O28</f>
        <v>10.499999999999998</v>
      </c>
    </row>
    <row r="27" spans="5:17" ht="23.4" x14ac:dyDescent="0.4">
      <c r="E27" s="5" t="s">
        <v>4</v>
      </c>
      <c r="F27" s="6">
        <v>2</v>
      </c>
      <c r="G27" s="6">
        <v>-4</v>
      </c>
      <c r="M27" s="5" t="s">
        <v>4</v>
      </c>
      <c r="N27" s="6">
        <v>2</v>
      </c>
      <c r="O27" s="6">
        <v>-4</v>
      </c>
      <c r="Q27" s="29">
        <f>F27*F28+G27*G28</f>
        <v>0.19999999999999996</v>
      </c>
    </row>
    <row r="28" spans="5:17" ht="23.4" x14ac:dyDescent="0.3">
      <c r="E28" s="11" t="s">
        <v>10</v>
      </c>
      <c r="F28" s="12">
        <v>0.7</v>
      </c>
      <c r="G28" s="12">
        <v>0.3</v>
      </c>
      <c r="M28" s="11" t="s">
        <v>10</v>
      </c>
      <c r="N28" s="12">
        <v>0.7</v>
      </c>
      <c r="O28" s="12">
        <v>0.3</v>
      </c>
    </row>
  </sheetData>
  <mergeCells count="2">
    <mergeCell ref="F23:G23"/>
    <mergeCell ref="N23:O23"/>
  </mergeCells>
  <pageMargins left="0.7" right="0.7" top="0.75" bottom="0.75" header="0.3" footer="0.3"/>
  <pageSetup scale="5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E17:Q32"/>
  <sheetViews>
    <sheetView zoomScale="70" zoomScaleNormal="70" workbookViewId="0">
      <selection activeCell="J5" sqref="J5"/>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3" width="9.109375" style="1"/>
    <col min="14" max="14" width="22.5546875" style="1" customWidth="1"/>
    <col min="15" max="15" width="24.109375" style="1" customWidth="1"/>
    <col min="16" max="16" width="15.88671875" style="1" customWidth="1"/>
    <col min="17" max="17" width="10.6640625" style="1" bestFit="1" customWidth="1"/>
    <col min="18" max="16384" width="9.109375" style="1"/>
  </cols>
  <sheetData>
    <row r="17" spans="5:17" ht="23.4" x14ac:dyDescent="0.3">
      <c r="N17" s="7"/>
      <c r="O17" s="91" t="s">
        <v>8</v>
      </c>
      <c r="P17" s="92"/>
    </row>
    <row r="18" spans="5:17" ht="23.4" x14ac:dyDescent="0.3">
      <c r="N18" s="9" t="s">
        <v>3</v>
      </c>
      <c r="O18" s="10" t="s">
        <v>7</v>
      </c>
      <c r="P18" s="10" t="s">
        <v>6</v>
      </c>
    </row>
    <row r="19" spans="5:17" ht="23.4" x14ac:dyDescent="0.35">
      <c r="N19" s="5" t="s">
        <v>12</v>
      </c>
      <c r="O19" s="6">
        <v>10</v>
      </c>
      <c r="P19" s="6">
        <v>5</v>
      </c>
      <c r="Q19" s="24">
        <f>O19*O22+P19*P22</f>
        <v>7.5</v>
      </c>
    </row>
    <row r="20" spans="5:17" ht="23.4" x14ac:dyDescent="0.35">
      <c r="N20" s="5" t="s">
        <v>13</v>
      </c>
      <c r="O20" s="6">
        <v>12</v>
      </c>
      <c r="P20" s="6">
        <v>7</v>
      </c>
      <c r="Q20" s="24">
        <f>O20*O22+P20*P22</f>
        <v>9.5</v>
      </c>
    </row>
    <row r="21" spans="5:17" ht="23.4" x14ac:dyDescent="0.3">
      <c r="N21" s="5" t="s">
        <v>14</v>
      </c>
      <c r="O21" s="6">
        <v>20</v>
      </c>
      <c r="P21" s="6">
        <v>10</v>
      </c>
      <c r="Q21" s="25">
        <f>O21*O22+P21*P22</f>
        <v>15</v>
      </c>
    </row>
    <row r="22" spans="5:17" ht="23.4" x14ac:dyDescent="0.3">
      <c r="O22" s="22">
        <v>0.5</v>
      </c>
      <c r="P22" s="22">
        <v>0.5</v>
      </c>
    </row>
    <row r="25" spans="5:17" ht="23.4" x14ac:dyDescent="0.3">
      <c r="N25" s="7"/>
      <c r="O25" s="91" t="s">
        <v>8</v>
      </c>
      <c r="P25" s="92"/>
    </row>
    <row r="26" spans="5:17" ht="21" customHeight="1" x14ac:dyDescent="0.3">
      <c r="N26" s="9" t="s">
        <v>3</v>
      </c>
      <c r="O26" s="10" t="s">
        <v>7</v>
      </c>
      <c r="P26" s="10" t="s">
        <v>6</v>
      </c>
    </row>
    <row r="27" spans="5:17" ht="21.75" customHeight="1" x14ac:dyDescent="0.3">
      <c r="N27" s="5" t="s">
        <v>12</v>
      </c>
      <c r="O27" s="6">
        <v>10</v>
      </c>
      <c r="P27" s="6">
        <v>5</v>
      </c>
      <c r="Q27" s="23">
        <f>O27*0.7+P27*0.3</f>
        <v>8.5</v>
      </c>
    </row>
    <row r="28" spans="5:17" ht="23.4" x14ac:dyDescent="0.3">
      <c r="E28" s="7"/>
      <c r="F28" s="91" t="s">
        <v>8</v>
      </c>
      <c r="G28" s="92"/>
      <c r="N28" s="5" t="s">
        <v>13</v>
      </c>
      <c r="O28" s="6">
        <v>12</v>
      </c>
      <c r="P28" s="6">
        <v>7</v>
      </c>
      <c r="Q28" s="23">
        <f>O28*0.7+P28*0.3</f>
        <v>10.499999999999998</v>
      </c>
    </row>
    <row r="29" spans="5:17" ht="23.4" x14ac:dyDescent="0.3">
      <c r="E29" s="9" t="s">
        <v>3</v>
      </c>
      <c r="F29" s="10" t="s">
        <v>7</v>
      </c>
      <c r="G29" s="10" t="s">
        <v>6</v>
      </c>
      <c r="N29" s="5" t="s">
        <v>14</v>
      </c>
      <c r="O29" s="6">
        <v>20</v>
      </c>
      <c r="P29" s="6">
        <v>10</v>
      </c>
      <c r="Q29" s="26">
        <f>O29*0.7+P29*0.3</f>
        <v>17</v>
      </c>
    </row>
    <row r="30" spans="5:17" ht="23.4" x14ac:dyDescent="0.3">
      <c r="E30" s="5" t="s">
        <v>12</v>
      </c>
      <c r="F30" s="6">
        <v>10</v>
      </c>
      <c r="G30" s="6">
        <v>5</v>
      </c>
      <c r="O30" s="22">
        <v>0.7</v>
      </c>
      <c r="P30" s="22">
        <v>0.3</v>
      </c>
    </row>
    <row r="31" spans="5:17" ht="23.4" x14ac:dyDescent="0.3">
      <c r="E31" s="5" t="s">
        <v>13</v>
      </c>
      <c r="F31" s="6">
        <v>12</v>
      </c>
      <c r="G31" s="6">
        <v>7</v>
      </c>
    </row>
    <row r="32" spans="5:17" ht="23.4" x14ac:dyDescent="0.3">
      <c r="E32" s="5" t="s">
        <v>14</v>
      </c>
      <c r="F32" s="6">
        <v>20</v>
      </c>
      <c r="G32" s="6">
        <v>10</v>
      </c>
    </row>
  </sheetData>
  <mergeCells count="3">
    <mergeCell ref="F28:G28"/>
    <mergeCell ref="O17:P17"/>
    <mergeCell ref="O25:P25"/>
  </mergeCells>
  <pageMargins left="0.7" right="0.7" top="0.75" bottom="0.75" header="0.3" footer="0.3"/>
  <pageSetup scale="5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J19:AH126"/>
  <sheetViews>
    <sheetView zoomScale="50" zoomScaleNormal="50" workbookViewId="0"/>
  </sheetViews>
  <sheetFormatPr defaultColWidth="9.109375" defaultRowHeight="14.4" x14ac:dyDescent="0.3"/>
  <cols>
    <col min="1" max="4" width="9.109375" style="1"/>
    <col min="5" max="5" width="26.88671875" style="1" customWidth="1"/>
    <col min="6" max="6" width="18.109375" style="1" customWidth="1"/>
    <col min="7" max="7" width="23.88671875" style="1" customWidth="1"/>
    <col min="8" max="8" width="22.44140625" style="1" customWidth="1"/>
    <col min="9" max="10" width="9.109375" style="1"/>
    <col min="11" max="11" width="39.109375" style="1" customWidth="1"/>
    <col min="12" max="12" width="33.44140625" style="1" customWidth="1"/>
    <col min="13" max="13" width="40.5546875" style="1" customWidth="1"/>
    <col min="14" max="14" width="28.109375" style="1" customWidth="1"/>
    <col min="15" max="15" width="11.109375" style="1" customWidth="1"/>
    <col min="16" max="16" width="10.88671875" style="1" bestFit="1" customWidth="1"/>
    <col min="17" max="17" width="38" style="1" customWidth="1"/>
    <col min="18" max="18" width="21.109375" style="1" customWidth="1"/>
    <col min="19" max="20" width="10.88671875" style="1" bestFit="1" customWidth="1"/>
    <col min="21" max="21" width="29.5546875" style="1" customWidth="1"/>
    <col min="22" max="23" width="10.88671875" style="1" bestFit="1" customWidth="1"/>
    <col min="24" max="26" width="10.88671875" style="1" customWidth="1"/>
    <col min="27" max="27" width="9.109375" style="1"/>
    <col min="28" max="28" width="33" style="1" customWidth="1"/>
    <col min="29" max="29" width="29.44140625" style="1" customWidth="1"/>
    <col min="30" max="31" width="16.44140625" style="1" customWidth="1"/>
    <col min="32" max="32" width="9.109375" style="1"/>
    <col min="33" max="33" width="16.33203125" style="1" customWidth="1"/>
    <col min="34" max="34" width="9.109375" style="1"/>
    <col min="35" max="35" width="16" style="1" customWidth="1"/>
    <col min="36" max="36" width="14.5546875" style="1" customWidth="1"/>
    <col min="37" max="16384" width="9.109375" style="1"/>
  </cols>
  <sheetData>
    <row r="19" spans="10:11" ht="28.8" x14ac:dyDescent="0.3">
      <c r="K19" s="80" t="s">
        <v>46</v>
      </c>
    </row>
    <row r="20" spans="10:11" ht="25.8" x14ac:dyDescent="0.5">
      <c r="J20" s="8">
        <v>1</v>
      </c>
      <c r="K20" s="62">
        <v>18.899999999999999</v>
      </c>
    </row>
    <row r="21" spans="10:11" ht="25.8" x14ac:dyDescent="0.5">
      <c r="J21" s="8">
        <v>2</v>
      </c>
      <c r="K21" s="62">
        <v>22.4</v>
      </c>
    </row>
    <row r="22" spans="10:11" ht="25.8" x14ac:dyDescent="0.5">
      <c r="J22" s="8">
        <v>3</v>
      </c>
      <c r="K22" s="62">
        <v>24.6</v>
      </c>
    </row>
    <row r="23" spans="10:11" ht="25.8" x14ac:dyDescent="0.5">
      <c r="J23" s="8">
        <v>4</v>
      </c>
      <c r="K23" s="62">
        <v>25.7</v>
      </c>
    </row>
    <row r="24" spans="10:11" ht="25.8" x14ac:dyDescent="0.5">
      <c r="J24" s="8">
        <v>5</v>
      </c>
      <c r="K24" s="62">
        <v>26.3</v>
      </c>
    </row>
    <row r="25" spans="10:11" ht="25.8" x14ac:dyDescent="0.5">
      <c r="J25" s="8">
        <v>6</v>
      </c>
      <c r="K25" s="62">
        <v>28.4</v>
      </c>
    </row>
    <row r="26" spans="10:11" ht="27.75" customHeight="1" x14ac:dyDescent="0.5">
      <c r="J26" s="8">
        <v>7</v>
      </c>
      <c r="K26" s="62">
        <v>21.7</v>
      </c>
    </row>
    <row r="27" spans="10:11" ht="35.25" customHeight="1" x14ac:dyDescent="0.5">
      <c r="J27" s="8">
        <v>8</v>
      </c>
      <c r="K27" s="62">
        <v>31</v>
      </c>
    </row>
    <row r="28" spans="10:11" ht="25.8" x14ac:dyDescent="0.5">
      <c r="J28" s="8">
        <v>9</v>
      </c>
      <c r="K28" s="62">
        <v>19</v>
      </c>
    </row>
    <row r="29" spans="10:11" ht="25.8" x14ac:dyDescent="0.5">
      <c r="J29" s="8">
        <v>10</v>
      </c>
      <c r="K29" s="62">
        <v>31.7</v>
      </c>
    </row>
    <row r="30" spans="10:11" ht="22.5" customHeight="1" x14ac:dyDescent="0.5">
      <c r="J30" s="8">
        <v>11</v>
      </c>
      <c r="K30" s="62">
        <v>17.399999999999999</v>
      </c>
    </row>
    <row r="31" spans="10:11" ht="22.5" customHeight="1" x14ac:dyDescent="0.5">
      <c r="J31" s="8">
        <v>12</v>
      </c>
      <c r="K31" s="62">
        <v>25.5</v>
      </c>
    </row>
    <row r="32" spans="10:11" ht="22.5" customHeight="1" x14ac:dyDescent="0.5">
      <c r="J32" s="8">
        <v>13</v>
      </c>
      <c r="K32" s="62">
        <v>20.100000000000001</v>
      </c>
    </row>
    <row r="33" spans="10:33" ht="22.5" customHeight="1" x14ac:dyDescent="0.5">
      <c r="J33" s="8">
        <v>14</v>
      </c>
      <c r="K33" s="62">
        <v>34.299999999999997</v>
      </c>
    </row>
    <row r="34" spans="10:33" ht="22.5" customHeight="1" x14ac:dyDescent="0.5">
      <c r="J34" s="8">
        <v>15</v>
      </c>
      <c r="K34" s="65">
        <v>25.9</v>
      </c>
    </row>
    <row r="35" spans="10:33" ht="22.5" customHeight="1" x14ac:dyDescent="0.5">
      <c r="J35" s="8">
        <v>16</v>
      </c>
      <c r="K35" s="62">
        <v>20.3</v>
      </c>
    </row>
    <row r="36" spans="10:33" ht="22.5" customHeight="1" x14ac:dyDescent="0.5">
      <c r="J36" s="8">
        <v>17</v>
      </c>
      <c r="K36" s="62">
        <v>21.6</v>
      </c>
    </row>
    <row r="37" spans="10:33" ht="25.8" x14ac:dyDescent="0.5">
      <c r="J37" s="8">
        <v>18</v>
      </c>
      <c r="K37" s="62">
        <v>25.8</v>
      </c>
    </row>
    <row r="38" spans="10:33" ht="25.5" customHeight="1" x14ac:dyDescent="0.5">
      <c r="J38" s="8">
        <v>18</v>
      </c>
      <c r="K38" s="62">
        <v>31.6</v>
      </c>
    </row>
    <row r="39" spans="10:33" ht="25.5" customHeight="1" x14ac:dyDescent="0.5">
      <c r="J39" s="8">
        <v>20</v>
      </c>
      <c r="K39" s="62">
        <v>28.8</v>
      </c>
    </row>
    <row r="40" spans="10:33" ht="15" customHeight="1" x14ac:dyDescent="0.3"/>
    <row r="41" spans="10:33" ht="15" customHeight="1" x14ac:dyDescent="0.3">
      <c r="K41" s="93">
        <f>SUM(K20:K39)</f>
        <v>501.00000000000006</v>
      </c>
    </row>
    <row r="42" spans="10:33" ht="15" customHeight="1" x14ac:dyDescent="0.3">
      <c r="K42" s="94"/>
    </row>
    <row r="43" spans="10:33" ht="27" x14ac:dyDescent="0.3">
      <c r="K43" s="95"/>
      <c r="AD43" s="66"/>
      <c r="AG43" s="66"/>
    </row>
    <row r="44" spans="10:33" ht="27" x14ac:dyDescent="0.3">
      <c r="AD44" s="66"/>
      <c r="AG44" s="66"/>
    </row>
    <row r="46" spans="10:33" ht="15" customHeight="1" x14ac:dyDescent="0.3">
      <c r="K46" s="102">
        <f>SUM(K20:K39)/20</f>
        <v>25.050000000000004</v>
      </c>
    </row>
    <row r="47" spans="10:33" ht="24" x14ac:dyDescent="0.3">
      <c r="K47" s="103"/>
      <c r="AB47" s="59"/>
    </row>
    <row r="48" spans="10:33" ht="15" customHeight="1" x14ac:dyDescent="0.3">
      <c r="K48" s="104"/>
    </row>
    <row r="53" spans="11:34" ht="24" x14ac:dyDescent="0.3">
      <c r="AB53" s="59"/>
      <c r="AD53" s="58"/>
      <c r="AE53" s="58"/>
      <c r="AG53" s="67"/>
      <c r="AH53" s="68"/>
    </row>
    <row r="58" spans="11:34" ht="27.6" x14ac:dyDescent="0.3">
      <c r="AG58" s="69"/>
    </row>
    <row r="59" spans="11:34" ht="15" customHeight="1" x14ac:dyDescent="0.3">
      <c r="Q59" s="57"/>
      <c r="R59" s="57"/>
      <c r="S59" s="57"/>
    </row>
    <row r="60" spans="11:34" ht="15" customHeight="1" x14ac:dyDescent="0.3">
      <c r="Q60" s="57"/>
      <c r="R60" s="57"/>
      <c r="S60" s="57"/>
    </row>
    <row r="61" spans="11:34" ht="15" customHeight="1" x14ac:dyDescent="0.3">
      <c r="Q61" s="57"/>
      <c r="R61" s="57"/>
      <c r="S61" s="57"/>
    </row>
    <row r="62" spans="11:34" ht="15" customHeight="1" x14ac:dyDescent="0.3">
      <c r="Q62" s="57"/>
      <c r="R62" s="57"/>
      <c r="S62" s="57"/>
    </row>
    <row r="63" spans="11:34" ht="22.8" thickBot="1" x14ac:dyDescent="0.35">
      <c r="V63" s="70"/>
    </row>
    <row r="64" spans="11:34" ht="33" customHeight="1" x14ac:dyDescent="0.7">
      <c r="K64" s="63" t="s">
        <v>16</v>
      </c>
      <c r="L64" s="63"/>
    </row>
    <row r="65" spans="11:18" ht="29.25" customHeight="1" x14ac:dyDescent="0.55000000000000004">
      <c r="K65" s="64"/>
      <c r="L65" s="64"/>
    </row>
    <row r="66" spans="11:18" ht="29.25" customHeight="1" x14ac:dyDescent="0.55000000000000004">
      <c r="K66" s="64" t="s">
        <v>17</v>
      </c>
      <c r="L66" s="64">
        <v>25.050000000000004</v>
      </c>
    </row>
    <row r="67" spans="11:18" ht="29.25" customHeight="1" x14ac:dyDescent="0.55000000000000004">
      <c r="K67" s="64" t="s">
        <v>18</v>
      </c>
      <c r="L67" s="64">
        <v>1.084835665459345</v>
      </c>
    </row>
    <row r="68" spans="11:18" ht="28.5" customHeight="1" x14ac:dyDescent="0.55000000000000004">
      <c r="K68" s="64" t="s">
        <v>19</v>
      </c>
      <c r="L68" s="64">
        <v>25.6</v>
      </c>
      <c r="P68" s="57"/>
      <c r="Q68" s="57"/>
      <c r="R68" s="57"/>
    </row>
    <row r="69" spans="11:18" ht="31.5" customHeight="1" x14ac:dyDescent="0.55000000000000004">
      <c r="K69" s="64" t="s">
        <v>20</v>
      </c>
      <c r="L69" s="64" t="e">
        <v>#N/A</v>
      </c>
      <c r="P69" s="57"/>
      <c r="Q69" s="57"/>
      <c r="R69" s="57"/>
    </row>
    <row r="70" spans="11:18" ht="46.5" customHeight="1" x14ac:dyDescent="0.55000000000000004">
      <c r="K70" s="64" t="s">
        <v>21</v>
      </c>
      <c r="L70" s="81">
        <v>4.8515325847666322</v>
      </c>
      <c r="P70" s="57"/>
      <c r="Q70" s="57"/>
      <c r="R70" s="57"/>
    </row>
    <row r="71" spans="11:18" ht="34.5" customHeight="1" x14ac:dyDescent="0.55000000000000004">
      <c r="K71" s="64" t="s">
        <v>22</v>
      </c>
      <c r="L71" s="64">
        <v>23.537368421052395</v>
      </c>
      <c r="P71" s="57"/>
      <c r="Q71" s="57"/>
      <c r="R71" s="57"/>
    </row>
    <row r="72" spans="11:18" ht="28.8" x14ac:dyDescent="0.55000000000000004">
      <c r="K72" s="64" t="s">
        <v>23</v>
      </c>
      <c r="L72" s="64">
        <v>-0.88969480131814782</v>
      </c>
    </row>
    <row r="73" spans="11:18" ht="28.8" x14ac:dyDescent="0.55000000000000004">
      <c r="K73" s="64" t="s">
        <v>24</v>
      </c>
      <c r="L73" s="64">
        <v>0.22702238495193847</v>
      </c>
    </row>
    <row r="74" spans="11:18" ht="28.8" x14ac:dyDescent="0.55000000000000004">
      <c r="K74" s="64" t="s">
        <v>25</v>
      </c>
      <c r="L74" s="64">
        <v>16.899999999999999</v>
      </c>
    </row>
    <row r="75" spans="11:18" ht="28.8" x14ac:dyDescent="0.55000000000000004">
      <c r="K75" s="64" t="s">
        <v>26</v>
      </c>
      <c r="L75" s="64">
        <v>17.399999999999999</v>
      </c>
    </row>
    <row r="76" spans="11:18" ht="28.8" x14ac:dyDescent="0.55000000000000004">
      <c r="K76" s="64" t="s">
        <v>27</v>
      </c>
      <c r="L76" s="64">
        <v>34.299999999999997</v>
      </c>
    </row>
    <row r="77" spans="11:18" ht="28.8" x14ac:dyDescent="0.55000000000000004">
      <c r="K77" s="64" t="s">
        <v>28</v>
      </c>
      <c r="L77" s="64">
        <v>501.00000000000006</v>
      </c>
    </row>
    <row r="90" spans="11:13" ht="15" customHeight="1" x14ac:dyDescent="0.3">
      <c r="K90" s="96" t="s">
        <v>42</v>
      </c>
      <c r="L90" s="97"/>
      <c r="M90" s="105">
        <f>_xlfn.NORM.S.INV(0.95)</f>
        <v>1.6448536269514715</v>
      </c>
    </row>
    <row r="91" spans="11:13" ht="15" customHeight="1" x14ac:dyDescent="0.3">
      <c r="K91" s="98"/>
      <c r="L91" s="99"/>
      <c r="M91" s="106"/>
    </row>
    <row r="92" spans="11:13" ht="15" customHeight="1" x14ac:dyDescent="0.3">
      <c r="K92" s="98"/>
      <c r="L92" s="99"/>
      <c r="M92" s="106"/>
    </row>
    <row r="93" spans="11:13" ht="15" customHeight="1" x14ac:dyDescent="0.3">
      <c r="K93" s="100"/>
      <c r="L93" s="101"/>
      <c r="M93" s="107"/>
    </row>
    <row r="101" ht="15" customHeight="1" x14ac:dyDescent="0.3"/>
    <row r="102" ht="15" customHeight="1" x14ac:dyDescent="0.3"/>
    <row r="108" ht="15" customHeight="1" x14ac:dyDescent="0.3"/>
    <row r="109" ht="15" customHeight="1" x14ac:dyDescent="0.3"/>
    <row r="110" ht="15" customHeight="1" x14ac:dyDescent="0.3"/>
    <row r="111" ht="15" customHeight="1" x14ac:dyDescent="0.3"/>
    <row r="112" ht="15" customHeight="1" x14ac:dyDescent="0.3"/>
    <row r="122" spans="11:12" x14ac:dyDescent="0.3">
      <c r="K122" s="108">
        <f>(1.6449^2*4.8515^2)/(0.5^2)</f>
        <v>254.73643343994607</v>
      </c>
      <c r="L122" s="109"/>
    </row>
    <row r="123" spans="11:12" x14ac:dyDescent="0.3">
      <c r="K123" s="110"/>
      <c r="L123" s="111"/>
    </row>
    <row r="124" spans="11:12" x14ac:dyDescent="0.3">
      <c r="K124" s="110"/>
      <c r="L124" s="111"/>
    </row>
    <row r="125" spans="11:12" x14ac:dyDescent="0.3">
      <c r="K125" s="110"/>
      <c r="L125" s="111"/>
    </row>
    <row r="126" spans="11:12" x14ac:dyDescent="0.3">
      <c r="K126" s="112"/>
      <c r="L126" s="113"/>
    </row>
  </sheetData>
  <mergeCells count="5">
    <mergeCell ref="K41:K43"/>
    <mergeCell ref="K90:L93"/>
    <mergeCell ref="K46:K48"/>
    <mergeCell ref="M90:M93"/>
    <mergeCell ref="K122:L126"/>
  </mergeCells>
  <pageMargins left="0.7" right="0.7" top="0.75" bottom="0.75" header="0.3" footer="0.3"/>
  <pageSetup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D17:T29"/>
  <sheetViews>
    <sheetView zoomScale="70" zoomScaleNormal="70" workbookViewId="0">
      <selection activeCell="G29" sqref="G29"/>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0"/>
      <c r="S17" s="51"/>
      <c r="T17" s="51"/>
    </row>
    <row r="18" spans="4:20" ht="15" customHeight="1" x14ac:dyDescent="0.3">
      <c r="R18" s="51"/>
      <c r="S18" s="52"/>
      <c r="T18" s="52"/>
    </row>
    <row r="24" spans="4:20" ht="25.8" x14ac:dyDescent="0.3">
      <c r="D24" s="53"/>
      <c r="E24" s="53"/>
    </row>
    <row r="25" spans="4:20" ht="25.8" x14ac:dyDescent="0.3">
      <c r="D25" s="53"/>
      <c r="E25" s="53"/>
    </row>
    <row r="26" spans="4:20" ht="25.8" x14ac:dyDescent="0.3">
      <c r="D26" s="53"/>
      <c r="E26" s="53"/>
    </row>
    <row r="27" spans="4:20" ht="25.8" x14ac:dyDescent="0.3">
      <c r="D27" s="53"/>
      <c r="E27" s="53"/>
    </row>
    <row r="28" spans="4:20" ht="25.8" x14ac:dyDescent="0.3">
      <c r="D28" s="53"/>
      <c r="E28" s="53"/>
    </row>
    <row r="29" spans="4:20" ht="25.8" x14ac:dyDescent="0.3">
      <c r="D29" s="53"/>
      <c r="E29" s="53"/>
    </row>
  </sheetData>
  <pageMargins left="0.7" right="0.7" top="0.75" bottom="0.75" header="0.3" footer="0.3"/>
  <pageSetup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8:Y51"/>
  <sheetViews>
    <sheetView zoomScale="70" zoomScaleNormal="70" workbookViewId="0">
      <selection activeCell="J30" sqref="J30"/>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41"/>
      <c r="C28" s="41"/>
      <c r="D28" s="41"/>
      <c r="E28" s="41"/>
      <c r="F28" s="41"/>
      <c r="M28"/>
      <c r="N28"/>
      <c r="O28"/>
      <c r="P28"/>
      <c r="Q28"/>
      <c r="R28"/>
      <c r="S28"/>
      <c r="T28"/>
      <c r="U28"/>
      <c r="V28"/>
      <c r="W28"/>
      <c r="X28"/>
      <c r="Y28"/>
    </row>
    <row r="29" spans="2:25" x14ac:dyDescent="0.3">
      <c r="B29" s="41"/>
      <c r="C29" s="41"/>
      <c r="D29" s="41"/>
      <c r="E29" s="41"/>
      <c r="F29" s="41"/>
      <c r="I29" s="41"/>
      <c r="J29" s="41"/>
      <c r="K29" s="41"/>
      <c r="L29" s="41"/>
      <c r="M29"/>
      <c r="N29"/>
      <c r="O29"/>
      <c r="P29"/>
      <c r="Q29"/>
      <c r="R29"/>
      <c r="S29"/>
      <c r="T29"/>
      <c r="U29"/>
      <c r="V29"/>
      <c r="W29"/>
      <c r="X29"/>
      <c r="Y29"/>
    </row>
    <row r="30" spans="2:25" ht="15" customHeight="1" x14ac:dyDescent="0.3">
      <c r="B30" s="41"/>
      <c r="C30" s="41"/>
      <c r="D30" s="41"/>
      <c r="E30" s="41"/>
      <c r="F30" s="41"/>
      <c r="I30" s="41"/>
      <c r="J30" s="41"/>
      <c r="K30" s="41"/>
      <c r="L30" s="41"/>
    </row>
    <row r="31" spans="2:25" ht="15" customHeight="1" x14ac:dyDescent="0.3">
      <c r="B31" s="41"/>
      <c r="C31" s="41"/>
      <c r="D31" s="41"/>
      <c r="E31" s="41"/>
      <c r="F31" s="41"/>
      <c r="G31" s="41"/>
      <c r="H31" s="41"/>
      <c r="I31" s="41"/>
      <c r="J31" s="41"/>
      <c r="K31" s="41"/>
      <c r="L31" s="41"/>
    </row>
    <row r="32" spans="2:25" ht="15" customHeight="1" x14ac:dyDescent="0.3">
      <c r="B32" s="41"/>
      <c r="C32" s="41"/>
      <c r="D32" s="41"/>
      <c r="E32" s="41"/>
      <c r="F32" s="41"/>
      <c r="G32" s="41"/>
      <c r="H32" s="41"/>
      <c r="I32" s="41"/>
      <c r="J32" s="41"/>
      <c r="K32" s="41"/>
      <c r="L32" s="41"/>
    </row>
    <row r="33" spans="2:19" ht="15" customHeight="1" x14ac:dyDescent="0.3">
      <c r="B33" s="41"/>
      <c r="C33" s="41"/>
      <c r="D33" s="41"/>
      <c r="E33" s="41"/>
      <c r="F33" s="41"/>
      <c r="G33" s="42">
        <v>121</v>
      </c>
      <c r="H33" s="43"/>
      <c r="I33" s="41"/>
      <c r="J33" s="41"/>
      <c r="K33" s="41"/>
      <c r="L33" s="41"/>
    </row>
    <row r="34" spans="2:19" x14ac:dyDescent="0.3">
      <c r="B34" s="41"/>
      <c r="C34" s="41"/>
      <c r="D34" s="41"/>
      <c r="E34" s="41"/>
      <c r="F34" s="41"/>
      <c r="I34" s="41"/>
      <c r="J34" s="41"/>
      <c r="K34" s="41"/>
      <c r="L34" s="41"/>
    </row>
    <row r="35" spans="2:19" ht="23.4" x14ac:dyDescent="0.3">
      <c r="C35" s="44"/>
      <c r="D35" s="44"/>
      <c r="E35" s="44"/>
      <c r="F35" s="44"/>
      <c r="G35" s="41"/>
      <c r="H35" s="41"/>
      <c r="I35" s="41">
        <v>2000</v>
      </c>
      <c r="J35" s="45"/>
      <c r="K35" s="41"/>
      <c r="L35" s="41"/>
      <c r="M35" s="41"/>
    </row>
    <row r="36" spans="2:19" x14ac:dyDescent="0.3">
      <c r="C36" s="41"/>
      <c r="D36" s="41"/>
      <c r="E36" s="41"/>
      <c r="F36" s="41"/>
      <c r="G36" s="41"/>
      <c r="H36" s="41">
        <v>1</v>
      </c>
      <c r="I36" s="41"/>
      <c r="J36" s="41"/>
      <c r="K36" s="41"/>
      <c r="L36" s="41"/>
      <c r="M36" s="41"/>
    </row>
    <row r="37" spans="2:19" x14ac:dyDescent="0.3">
      <c r="C37" s="41"/>
      <c r="D37" s="41"/>
      <c r="E37" s="41"/>
      <c r="F37" s="41"/>
      <c r="G37" s="41"/>
      <c r="H37" s="41"/>
      <c r="I37" s="41"/>
      <c r="J37" s="41"/>
      <c r="K37" s="41"/>
      <c r="L37" s="41"/>
      <c r="M37" s="41"/>
    </row>
    <row r="38" spans="2:19" x14ac:dyDescent="0.3">
      <c r="C38" s="41"/>
      <c r="D38" s="41"/>
      <c r="E38" s="41"/>
      <c r="F38" s="41"/>
      <c r="G38" s="41"/>
      <c r="H38" s="41"/>
      <c r="I38" s="41"/>
      <c r="J38" s="41"/>
      <c r="K38" s="114"/>
      <c r="L38" s="41"/>
      <c r="M38" s="41"/>
    </row>
    <row r="39" spans="2:19" x14ac:dyDescent="0.3">
      <c r="C39" s="41"/>
      <c r="D39" s="41"/>
      <c r="E39" s="41"/>
      <c r="F39" s="41"/>
      <c r="G39" s="41"/>
      <c r="H39" s="41"/>
      <c r="I39" s="41"/>
      <c r="J39" s="41"/>
      <c r="K39" s="114"/>
      <c r="L39" s="41"/>
      <c r="M39" s="41"/>
    </row>
    <row r="40" spans="2:19" x14ac:dyDescent="0.3">
      <c r="C40" s="41"/>
      <c r="D40" s="41"/>
      <c r="E40" s="115"/>
      <c r="F40" s="115"/>
      <c r="G40" s="115"/>
      <c r="H40" s="115"/>
      <c r="I40" s="41"/>
      <c r="J40" s="41"/>
      <c r="K40" s="41"/>
      <c r="L40" s="41"/>
      <c r="M40" s="41"/>
    </row>
    <row r="41" spans="2:19" x14ac:dyDescent="0.3">
      <c r="C41" s="41"/>
      <c r="D41" s="41"/>
      <c r="E41" s="115"/>
      <c r="F41" s="115"/>
      <c r="G41" s="115"/>
      <c r="H41" s="115"/>
      <c r="I41" s="41"/>
      <c r="J41" s="41"/>
      <c r="K41" s="41"/>
      <c r="L41" s="41"/>
      <c r="M41" s="41"/>
    </row>
    <row r="42" spans="2:19" ht="15" customHeight="1" x14ac:dyDescent="0.3">
      <c r="C42" s="41"/>
      <c r="D42" s="41"/>
      <c r="E42" s="41"/>
      <c r="F42" s="41"/>
      <c r="G42" s="41"/>
      <c r="H42" s="41"/>
      <c r="I42" s="41"/>
      <c r="J42" s="41"/>
      <c r="K42" s="41"/>
      <c r="L42" s="41"/>
      <c r="M42" s="46"/>
      <c r="N42" s="47">
        <v>75</v>
      </c>
      <c r="O42" s="47"/>
      <c r="P42" s="47">
        <v>98</v>
      </c>
      <c r="Q42" s="46"/>
      <c r="R42" s="46"/>
      <c r="S42" s="41"/>
    </row>
    <row r="43" spans="2:19" x14ac:dyDescent="0.3">
      <c r="M43" s="46"/>
      <c r="N43" s="47">
        <v>45</v>
      </c>
      <c r="O43" s="47"/>
      <c r="P43" s="47">
        <v>37</v>
      </c>
      <c r="Q43" s="46"/>
      <c r="R43" s="46"/>
    </row>
    <row r="44" spans="2:19" x14ac:dyDescent="0.3">
      <c r="M44" s="46"/>
      <c r="N44" s="47">
        <v>25</v>
      </c>
      <c r="O44" s="47"/>
      <c r="P44" s="47">
        <v>43</v>
      </c>
      <c r="Q44" s="46"/>
      <c r="R44" s="46"/>
    </row>
    <row r="45" spans="2:19" x14ac:dyDescent="0.3">
      <c r="M45" s="46"/>
      <c r="N45" s="47">
        <v>100</v>
      </c>
      <c r="O45" s="47"/>
      <c r="P45" s="47">
        <v>61</v>
      </c>
      <c r="Q45" s="46"/>
      <c r="R45" s="46"/>
    </row>
    <row r="46" spans="2:19" x14ac:dyDescent="0.3">
      <c r="M46" s="46"/>
      <c r="N46" s="47">
        <v>100</v>
      </c>
      <c r="O46" s="47"/>
      <c r="P46" s="47">
        <v>30</v>
      </c>
      <c r="Q46" s="46"/>
      <c r="R46" s="46"/>
    </row>
    <row r="47" spans="2:19" x14ac:dyDescent="0.3">
      <c r="M47" s="46"/>
      <c r="N47" s="48"/>
      <c r="O47" s="48"/>
      <c r="P47" s="46"/>
      <c r="Q47" s="46"/>
      <c r="R47" s="46"/>
    </row>
    <row r="48" spans="2:19" x14ac:dyDescent="0.3">
      <c r="M48" s="46"/>
      <c r="N48" s="48"/>
      <c r="O48" s="48"/>
      <c r="P48" s="46"/>
      <c r="Q48" s="46"/>
      <c r="R48" s="46"/>
    </row>
    <row r="51" spans="20:20" x14ac:dyDescent="0.3">
      <c r="T51" s="49"/>
    </row>
  </sheetData>
  <mergeCells count="3">
    <mergeCell ref="K38:K39"/>
    <mergeCell ref="E40:F41"/>
    <mergeCell ref="G40:H41"/>
  </mergeCells>
  <pageMargins left="0.7" right="0.7" top="0.75" bottom="0.75" header="0.3" footer="0.3"/>
  <pageSetup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11:Z167"/>
  <sheetViews>
    <sheetView zoomScale="70" zoomScaleNormal="70" workbookViewId="0">
      <selection activeCell="AC34" sqref="AC34"/>
    </sheetView>
  </sheetViews>
  <sheetFormatPr defaultColWidth="9.109375" defaultRowHeight="14.4" x14ac:dyDescent="0.3"/>
  <cols>
    <col min="1" max="3" width="9.109375" style="1"/>
    <col min="4" max="4" width="10.44140625" style="1" customWidth="1"/>
    <col min="5" max="5" width="10.109375" style="1" bestFit="1" customWidth="1"/>
    <col min="6" max="6" width="11.44140625" style="1" bestFit="1" customWidth="1"/>
    <col min="7" max="8" width="10.109375" style="1" bestFit="1" customWidth="1"/>
    <col min="9" max="11" width="9.109375" style="1"/>
    <col min="12" max="12" width="13.6640625" style="1" customWidth="1"/>
    <col min="13" max="13" width="6.44140625" style="1" customWidth="1"/>
    <col min="14" max="14" width="13.10937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17.88671875" style="1" customWidth="1"/>
    <col min="23" max="23" width="16.88671875" style="1" customWidth="1"/>
    <col min="24" max="24" width="17.6640625" style="1" customWidth="1"/>
    <col min="25" max="25" width="14.88671875" style="1" customWidth="1"/>
    <col min="26" max="26" width="19.109375" style="1" customWidth="1"/>
    <col min="27" max="27" width="9.109375" style="1"/>
    <col min="28" max="28" width="21.5546875" style="1" customWidth="1"/>
    <col min="29" max="29" width="9.109375" style="1"/>
    <col min="30" max="30" width="15.44140625" style="1" customWidth="1"/>
    <col min="31" max="16384" width="9.109375" style="1"/>
  </cols>
  <sheetData>
    <row r="11" spans="22:26" ht="15" thickBot="1" x14ac:dyDescent="0.35"/>
    <row r="12" spans="22:26" ht="24" x14ac:dyDescent="0.3">
      <c r="V12" s="74">
        <v>0</v>
      </c>
      <c r="Y12" s="77" t="s">
        <v>16</v>
      </c>
      <c r="Z12" s="77"/>
    </row>
    <row r="13" spans="22:26" ht="24" x14ac:dyDescent="0.3">
      <c r="V13" s="74">
        <v>2.2000000000000002</v>
      </c>
      <c r="Y13" s="75"/>
      <c r="Z13" s="75"/>
    </row>
    <row r="14" spans="22:26" ht="31.2" x14ac:dyDescent="0.6">
      <c r="V14" s="74">
        <v>1.43</v>
      </c>
      <c r="Y14" s="75" t="s">
        <v>17</v>
      </c>
      <c r="Z14" s="83">
        <v>1.3055000000000001</v>
      </c>
    </row>
    <row r="15" spans="22:26" ht="24" x14ac:dyDescent="0.3">
      <c r="V15" s="74">
        <v>2</v>
      </c>
      <c r="Y15" s="75" t="s">
        <v>18</v>
      </c>
      <c r="Z15" s="85">
        <v>0.40828877486922233</v>
      </c>
    </row>
    <row r="16" spans="22:26" ht="24" x14ac:dyDescent="0.3">
      <c r="V16" s="74">
        <v>2.4700000000000002</v>
      </c>
      <c r="Y16" s="75" t="s">
        <v>19</v>
      </c>
      <c r="Z16" s="75">
        <v>1.83</v>
      </c>
    </row>
    <row r="17" spans="3:26" ht="24" x14ac:dyDescent="0.3">
      <c r="V17" s="74">
        <v>1.83</v>
      </c>
      <c r="Y17" s="75" t="s">
        <v>20</v>
      </c>
      <c r="Z17" s="75">
        <v>1</v>
      </c>
    </row>
    <row r="18" spans="3:26" ht="28.8" x14ac:dyDescent="0.55000000000000004">
      <c r="V18" s="74">
        <v>1</v>
      </c>
      <c r="Y18" s="75" t="s">
        <v>21</v>
      </c>
      <c r="Z18" s="84">
        <v>1.825922910115378</v>
      </c>
    </row>
    <row r="19" spans="3:26" ht="24" x14ac:dyDescent="0.3">
      <c r="V19" s="74">
        <v>4.34</v>
      </c>
      <c r="Y19" s="75" t="s">
        <v>22</v>
      </c>
      <c r="Z19" s="75">
        <v>3.3339944736842111</v>
      </c>
    </row>
    <row r="20" spans="3:26" ht="24" x14ac:dyDescent="0.3">
      <c r="V20" s="74">
        <v>2.58</v>
      </c>
      <c r="Y20" s="75" t="s">
        <v>23</v>
      </c>
      <c r="Z20" s="75">
        <v>1.8689078802758949</v>
      </c>
    </row>
    <row r="21" spans="3:26" ht="23.25" customHeight="1" x14ac:dyDescent="0.3">
      <c r="V21" s="74">
        <v>2.46</v>
      </c>
      <c r="Y21" s="75" t="s">
        <v>24</v>
      </c>
      <c r="Z21" s="75">
        <v>-1.1875872933796372</v>
      </c>
    </row>
    <row r="22" spans="3:26" ht="24" x14ac:dyDescent="0.3">
      <c r="V22" s="74">
        <v>-0.36</v>
      </c>
      <c r="Y22" s="75" t="s">
        <v>25</v>
      </c>
      <c r="Z22" s="75">
        <v>7.9399999999999995</v>
      </c>
    </row>
    <row r="23" spans="3:26" ht="24" x14ac:dyDescent="0.3">
      <c r="V23" s="74">
        <v>-2.1</v>
      </c>
      <c r="Y23" s="75" t="s">
        <v>26</v>
      </c>
      <c r="Z23" s="75">
        <v>-3.6</v>
      </c>
    </row>
    <row r="24" spans="3:26" ht="24" x14ac:dyDescent="0.3">
      <c r="V24" s="74">
        <v>-3.6</v>
      </c>
      <c r="Y24" s="75" t="s">
        <v>27</v>
      </c>
      <c r="Z24" s="75">
        <v>4.34</v>
      </c>
    </row>
    <row r="25" spans="3:26" ht="24" x14ac:dyDescent="0.3">
      <c r="V25" s="74">
        <v>1</v>
      </c>
      <c r="Y25" s="75" t="s">
        <v>28</v>
      </c>
      <c r="Z25" s="75">
        <v>26.110000000000003</v>
      </c>
    </row>
    <row r="26" spans="3:26" ht="24.6" thickBot="1" x14ac:dyDescent="0.35">
      <c r="V26" s="74">
        <v>0</v>
      </c>
      <c r="Y26" s="76" t="s">
        <v>29</v>
      </c>
      <c r="Z26" s="76">
        <v>20</v>
      </c>
    </row>
    <row r="27" spans="3:26" ht="24" x14ac:dyDescent="0.3">
      <c r="V27" s="74">
        <v>2.7</v>
      </c>
    </row>
    <row r="28" spans="3:26" ht="24" x14ac:dyDescent="0.3">
      <c r="C28" s="41"/>
      <c r="D28" s="41"/>
      <c r="E28" s="115"/>
      <c r="F28" s="115"/>
      <c r="G28" s="115"/>
      <c r="H28" s="115"/>
      <c r="I28" s="41"/>
      <c r="J28" s="41"/>
      <c r="K28" s="41"/>
      <c r="L28" s="41"/>
      <c r="M28" s="41"/>
      <c r="V28" s="74">
        <v>1.83</v>
      </c>
    </row>
    <row r="29" spans="3:26" ht="27" customHeight="1" x14ac:dyDescent="0.35">
      <c r="C29" s="41"/>
      <c r="D29" s="71"/>
      <c r="E29" s="73"/>
      <c r="F29" s="73"/>
      <c r="G29" s="71"/>
      <c r="H29" s="72"/>
      <c r="I29" s="41"/>
      <c r="J29" s="46"/>
      <c r="K29" s="46"/>
      <c r="L29" s="46"/>
      <c r="M29" s="46"/>
      <c r="N29" s="46"/>
      <c r="O29" s="46"/>
      <c r="P29" s="47">
        <v>98</v>
      </c>
      <c r="Q29" s="46"/>
      <c r="R29" s="46"/>
      <c r="S29" s="41"/>
      <c r="V29" s="74">
        <v>2.99</v>
      </c>
    </row>
    <row r="30" spans="3:26" ht="24" x14ac:dyDescent="0.35">
      <c r="D30" s="71"/>
      <c r="E30" s="71"/>
      <c r="F30" s="71"/>
      <c r="G30" s="71"/>
      <c r="H30" s="72"/>
      <c r="J30" s="46"/>
      <c r="K30" s="46"/>
      <c r="L30" s="46"/>
      <c r="M30" s="46"/>
      <c r="N30" s="46"/>
      <c r="O30" s="46"/>
      <c r="P30" s="47">
        <v>37</v>
      </c>
      <c r="Q30" s="46"/>
      <c r="R30" s="46"/>
      <c r="V30" s="74">
        <v>1</v>
      </c>
    </row>
    <row r="31" spans="3:26" ht="24" x14ac:dyDescent="0.35">
      <c r="D31" s="71"/>
      <c r="E31" s="71"/>
      <c r="F31" s="71"/>
      <c r="G31" s="71"/>
      <c r="H31" s="72"/>
      <c r="J31" s="46"/>
      <c r="K31" s="46"/>
      <c r="L31" s="46"/>
      <c r="M31" s="46"/>
      <c r="N31" s="46"/>
      <c r="O31" s="46"/>
      <c r="P31" s="47">
        <v>43</v>
      </c>
      <c r="Q31" s="46"/>
      <c r="R31" s="46"/>
      <c r="V31" s="74">
        <v>2.34</v>
      </c>
    </row>
    <row r="32" spans="3:26" ht="24" x14ac:dyDescent="0.35">
      <c r="D32" s="71"/>
      <c r="E32" s="71"/>
      <c r="F32" s="71"/>
      <c r="G32" s="71"/>
      <c r="H32" s="72"/>
      <c r="M32" s="46"/>
      <c r="N32" s="47">
        <v>100</v>
      </c>
      <c r="O32" s="47"/>
      <c r="P32" s="47">
        <v>61</v>
      </c>
      <c r="Q32" s="46"/>
      <c r="R32" s="46"/>
    </row>
    <row r="33" spans="4:25" ht="24" x14ac:dyDescent="0.35">
      <c r="D33" s="71"/>
      <c r="E33" s="71"/>
      <c r="F33" s="71"/>
      <c r="G33" s="71"/>
      <c r="H33" s="72"/>
      <c r="M33" s="46"/>
      <c r="N33" s="47">
        <v>100</v>
      </c>
      <c r="O33" s="47"/>
      <c r="P33" s="47">
        <v>30</v>
      </c>
      <c r="Q33" s="46"/>
      <c r="R33" s="46"/>
    </row>
    <row r="34" spans="4:25" x14ac:dyDescent="0.3">
      <c r="M34" s="46"/>
      <c r="N34" s="48"/>
      <c r="O34" s="48"/>
      <c r="P34" s="46"/>
      <c r="Q34" s="46"/>
      <c r="R34" s="46"/>
    </row>
    <row r="35" spans="4:25" x14ac:dyDescent="0.3">
      <c r="M35" s="46"/>
      <c r="N35" s="48"/>
      <c r="O35" s="48"/>
      <c r="P35" s="46"/>
      <c r="Q35" s="46"/>
      <c r="R35" s="46"/>
    </row>
    <row r="37" spans="4:25" x14ac:dyDescent="0.3">
      <c r="V37" s="118">
        <f>1.82592/4.4721</f>
        <v>0.40829140672167435</v>
      </c>
      <c r="Y37" s="118">
        <f>SQRT(20)</f>
        <v>4.4721359549995796</v>
      </c>
    </row>
    <row r="38" spans="4:25" x14ac:dyDescent="0.3">
      <c r="T38" s="49"/>
      <c r="V38" s="119"/>
      <c r="Y38" s="119"/>
    </row>
    <row r="44" spans="4:25" ht="15" customHeight="1" x14ac:dyDescent="0.3"/>
    <row r="45" spans="4:25" ht="15" customHeight="1" x14ac:dyDescent="0.3">
      <c r="U45" s="123" t="s">
        <v>44</v>
      </c>
      <c r="V45" s="118">
        <f>TINV(0.1,19)</f>
        <v>1.7291328115213698</v>
      </c>
    </row>
    <row r="46" spans="4:25" ht="15" customHeight="1" x14ac:dyDescent="0.3">
      <c r="U46" s="123"/>
      <c r="V46" s="119"/>
    </row>
    <row r="53" spans="22:26" ht="15" customHeight="1" x14ac:dyDescent="0.3">
      <c r="V53" s="118">
        <f>TINV(0.1,19)</f>
        <v>1.7291328115213698</v>
      </c>
      <c r="W53" s="120" t="s">
        <v>47</v>
      </c>
      <c r="X53" s="118">
        <f>1.82592/4.4721</f>
        <v>0.40829140672167435</v>
      </c>
      <c r="Y53" s="120" t="s">
        <v>41</v>
      </c>
      <c r="Z53" s="116">
        <f>V53*X53</f>
        <v>0.70599006802466391</v>
      </c>
    </row>
    <row r="54" spans="22:26" ht="15" customHeight="1" x14ac:dyDescent="0.3">
      <c r="V54" s="119"/>
      <c r="W54" s="120"/>
      <c r="X54" s="119"/>
      <c r="Y54" s="120"/>
      <c r="Z54" s="117"/>
    </row>
    <row r="57" spans="22:26" ht="15" customHeight="1" x14ac:dyDescent="0.3">
      <c r="V57" s="118">
        <v>1.3055000000000001</v>
      </c>
      <c r="W57" s="120" t="s">
        <v>43</v>
      </c>
      <c r="X57" s="116">
        <f>Z53</f>
        <v>0.70599006802466391</v>
      </c>
      <c r="Y57" s="120" t="s">
        <v>41</v>
      </c>
      <c r="Z57" s="116">
        <f>V57+X57</f>
        <v>2.0114900680246639</v>
      </c>
    </row>
    <row r="58" spans="22:26" ht="15" customHeight="1" x14ac:dyDescent="0.3">
      <c r="V58" s="119"/>
      <c r="W58" s="120"/>
      <c r="X58" s="117"/>
      <c r="Y58" s="120"/>
      <c r="Z58" s="117"/>
    </row>
    <row r="61" spans="22:26" ht="21.75" customHeight="1" x14ac:dyDescent="0.3">
      <c r="V61" s="118">
        <v>1.3055000000000001</v>
      </c>
      <c r="W61" s="120" t="s">
        <v>40</v>
      </c>
      <c r="X61" s="116">
        <f>X57</f>
        <v>0.70599006802466391</v>
      </c>
      <c r="Y61" s="120" t="s">
        <v>41</v>
      </c>
      <c r="Z61" s="116">
        <f>V61-X61</f>
        <v>0.5995099319753362</v>
      </c>
    </row>
    <row r="62" spans="22:26" ht="15" customHeight="1" x14ac:dyDescent="0.3">
      <c r="V62" s="119"/>
      <c r="W62" s="120"/>
      <c r="X62" s="117"/>
      <c r="Y62" s="120"/>
      <c r="Z62" s="117"/>
    </row>
    <row r="98" spans="21:25" x14ac:dyDescent="0.3">
      <c r="U98" s="121"/>
      <c r="V98" s="121"/>
      <c r="W98" s="121"/>
    </row>
    <row r="99" spans="21:25" x14ac:dyDescent="0.3">
      <c r="U99" s="121"/>
      <c r="V99" s="121"/>
      <c r="W99" s="121"/>
    </row>
    <row r="100" spans="21:25" x14ac:dyDescent="0.3">
      <c r="U100" s="121"/>
      <c r="V100" s="121"/>
      <c r="W100" s="121"/>
    </row>
    <row r="101" spans="21:25" x14ac:dyDescent="0.3">
      <c r="V101" s="122"/>
      <c r="W101" s="122"/>
      <c r="X101" s="122"/>
    </row>
    <row r="102" spans="21:25" x14ac:dyDescent="0.3">
      <c r="V102" s="122"/>
      <c r="W102" s="122"/>
      <c r="X102" s="122"/>
    </row>
    <row r="103" spans="21:25" x14ac:dyDescent="0.3">
      <c r="V103" s="122"/>
      <c r="W103" s="122"/>
      <c r="X103" s="122"/>
    </row>
    <row r="105" spans="21:25" x14ac:dyDescent="0.3">
      <c r="W105" s="122"/>
      <c r="X105" s="122"/>
      <c r="Y105" s="122"/>
    </row>
    <row r="106" spans="21:25" x14ac:dyDescent="0.3">
      <c r="W106" s="122"/>
      <c r="X106" s="122"/>
      <c r="Y106" s="122"/>
    </row>
    <row r="107" spans="21:25" x14ac:dyDescent="0.3">
      <c r="W107" s="122"/>
      <c r="X107" s="122"/>
      <c r="Y107" s="122"/>
    </row>
    <row r="132" ht="15" customHeight="1" x14ac:dyDescent="0.3"/>
    <row r="133" ht="15" customHeight="1" x14ac:dyDescent="0.3"/>
    <row r="134" ht="15" customHeight="1" x14ac:dyDescent="0.3"/>
    <row r="135" ht="15" customHeight="1" x14ac:dyDescent="0.3"/>
    <row r="140" ht="15" customHeight="1" x14ac:dyDescent="0.3"/>
    <row r="141" ht="15" customHeight="1" x14ac:dyDescent="0.3"/>
    <row r="142" ht="15" customHeight="1" x14ac:dyDescent="0.3"/>
    <row r="143" ht="15" customHeight="1" x14ac:dyDescent="0.3"/>
    <row r="164" ht="15" customHeight="1" x14ac:dyDescent="0.3"/>
    <row r="165" ht="15" customHeight="1" x14ac:dyDescent="0.3"/>
    <row r="166" ht="15" customHeight="1" x14ac:dyDescent="0.3"/>
    <row r="167" ht="15" customHeight="1" x14ac:dyDescent="0.3"/>
  </sheetData>
  <mergeCells count="24">
    <mergeCell ref="E28:F28"/>
    <mergeCell ref="G28:H28"/>
    <mergeCell ref="V37:V38"/>
    <mergeCell ref="Y37:Y38"/>
    <mergeCell ref="U45:U46"/>
    <mergeCell ref="V45:V46"/>
    <mergeCell ref="U98:W100"/>
    <mergeCell ref="V101:X103"/>
    <mergeCell ref="W105:Y107"/>
    <mergeCell ref="V53:V54"/>
    <mergeCell ref="X53:X54"/>
    <mergeCell ref="V61:V62"/>
    <mergeCell ref="W61:W62"/>
    <mergeCell ref="X61:X62"/>
    <mergeCell ref="Y61:Y62"/>
    <mergeCell ref="Z61:Z62"/>
    <mergeCell ref="Z53:Z54"/>
    <mergeCell ref="V57:V58"/>
    <mergeCell ref="X57:X58"/>
    <mergeCell ref="W57:W58"/>
    <mergeCell ref="Y57:Y58"/>
    <mergeCell ref="Z57:Z58"/>
    <mergeCell ref="W53:W54"/>
    <mergeCell ref="Y53:Y54"/>
  </mergeCells>
  <pageMargins left="0.7" right="0.7" top="0.75" bottom="0.75" header="0.3" footer="0.3"/>
  <pageSetup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FirstPage</vt:lpstr>
      <vt:lpstr>Content</vt:lpstr>
      <vt:lpstr>Problem 10 (2)</vt:lpstr>
      <vt:lpstr>Problem 9 (2)</vt:lpstr>
      <vt:lpstr>Problem 8 (2)</vt:lpstr>
      <vt:lpstr>Problem 1</vt:lpstr>
      <vt:lpstr>Problem 7 (2)</vt:lpstr>
      <vt:lpstr>Problem 6 (2)</vt:lpstr>
      <vt:lpstr>Problem 3 (3)</vt:lpstr>
      <vt:lpstr>Problem 3</vt:lpstr>
      <vt:lpstr>Problem 5 (2)</vt:lpstr>
      <vt:lpstr>Problem 41 </vt:lpstr>
      <vt:lpstr>Problem 4 (2)</vt:lpstr>
      <vt:lpstr>Problem 3 (2)</vt:lpstr>
      <vt:lpstr>Problem 2 (2)</vt:lpstr>
      <vt:lpstr>Problem 1 (2)</vt:lpstr>
      <vt:lpstr> Problem 4 </vt:lpstr>
      <vt:lpstr> Problem 2 s </vt:lpstr>
      <vt:lpstr>Check Problem 6</vt:lpstr>
      <vt:lpstr>FCIEA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2019-12-03T20:24:48Z</cp:lastPrinted>
  <dcterms:created xsi:type="dcterms:W3CDTF">2012-09-15T18:37:09Z</dcterms:created>
  <dcterms:modified xsi:type="dcterms:W3CDTF">2020-10-08T19:32:21Z</dcterms:modified>
</cp:coreProperties>
</file>