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H\Documents\"/>
    </mc:Choice>
  </mc:AlternateContent>
  <xr:revisionPtr revIDLastSave="0" documentId="13_ncr:1_{6A507F9B-1A4D-4DF6-98A8-622EEE76370C}" xr6:coauthVersionLast="40" xr6:coauthVersionMax="40" xr10:uidLastSave="{00000000-0000-0000-0000-000000000000}"/>
  <bookViews>
    <workbookView showSheetTabs="0" xWindow="-120" yWindow="-120" windowWidth="21240" windowHeight="15390" xr2:uid="{00000000-000D-0000-FFFF-FFFF00000000}"/>
  </bookViews>
  <sheets>
    <sheet name="FirstPage" sheetId="2" r:id="rId1"/>
    <sheet name="Content" sheetId="4" r:id="rId2"/>
    <sheet name="Problem 10 (2)" sheetId="49" r:id="rId3"/>
    <sheet name="Problem 10" sheetId="47" r:id="rId4"/>
    <sheet name="Problem 9 (2)" sheetId="50" r:id="rId5"/>
    <sheet name="Problem 9" sheetId="48" r:id="rId6"/>
    <sheet name="Problem 8 (2)" sheetId="51" r:id="rId7"/>
    <sheet name="Problem 8" sheetId="45" r:id="rId8"/>
    <sheet name="Problem 7 (2)" sheetId="52" r:id="rId9"/>
    <sheet name="Problem 7" sheetId="44" r:id="rId10"/>
    <sheet name="Problem 6 (2)" sheetId="53" r:id="rId11"/>
    <sheet name="Problem 6" sheetId="43" r:id="rId12"/>
    <sheet name="Problem 5 (2)" sheetId="54" r:id="rId13"/>
    <sheet name="Problem 5" sheetId="42" r:id="rId14"/>
    <sheet name="Problem 4 (2)" sheetId="55" r:id="rId15"/>
    <sheet name="Problem 4" sheetId="41" r:id="rId16"/>
    <sheet name="Problem 3 (2)" sheetId="56" r:id="rId17"/>
    <sheet name="Problem 3" sheetId="40" r:id="rId18"/>
    <sheet name="Problem 2 (2)" sheetId="57" r:id="rId19"/>
    <sheet name="Problem 2" sheetId="39" r:id="rId20"/>
    <sheet name="Problem 1 (2)" sheetId="58" r:id="rId21"/>
    <sheet name="Problem 1" sheetId="5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6" i="50" l="1"/>
  <c r="P21" i="58" l="1"/>
  <c r="P22" i="58"/>
  <c r="P23" i="58"/>
  <c r="P25" i="58"/>
  <c r="P19" i="58"/>
  <c r="P18" i="58"/>
  <c r="O26" i="58"/>
  <c r="P20" i="58" s="1"/>
  <c r="Q18" i="58"/>
  <c r="Q19" i="58" s="1"/>
  <c r="Q20" i="58" s="1"/>
  <c r="Q21" i="58" s="1"/>
  <c r="Q22" i="58" s="1"/>
  <c r="Q23" i="58" s="1"/>
  <c r="Q24" i="58" s="1"/>
  <c r="Q25" i="58" s="1"/>
  <c r="Q26" i="58" s="1"/>
  <c r="P24" i="58" l="1"/>
  <c r="R18" i="58"/>
  <c r="P26" i="58"/>
  <c r="Q29" i="51"/>
  <c r="Q28" i="51"/>
  <c r="Q27" i="51"/>
  <c r="N17" i="52"/>
  <c r="N14" i="52"/>
  <c r="Q21" i="51"/>
  <c r="Q20" i="51"/>
  <c r="Q19" i="51"/>
  <c r="Q27" i="50"/>
  <c r="Q25" i="50"/>
  <c r="N15" i="49"/>
  <c r="O61" i="54"/>
  <c r="O62" i="54" s="1"/>
  <c r="O63" i="54" s="1"/>
  <c r="O64" i="54" s="1"/>
  <c r="O65" i="54" s="1"/>
  <c r="O66" i="54" s="1"/>
  <c r="O67" i="54" s="1"/>
  <c r="O68" i="54" s="1"/>
  <c r="O69" i="54" s="1"/>
  <c r="R19" i="58" l="1"/>
  <c r="R20" i="58" s="1"/>
  <c r="R21" i="58" s="1"/>
  <c r="R22" i="58" s="1"/>
  <c r="R23" i="58" s="1"/>
  <c r="R24" i="58" s="1"/>
  <c r="R25" i="58" s="1"/>
  <c r="R26" i="58" s="1"/>
  <c r="D22" i="56"/>
  <c r="M22" i="56" s="1"/>
  <c r="M24" i="56" s="1"/>
  <c r="E22" i="56"/>
  <c r="F22" i="56"/>
  <c r="G22" i="56"/>
  <c r="H22" i="56"/>
  <c r="I22" i="56"/>
  <c r="C22" i="56"/>
  <c r="M21" i="56"/>
</calcChain>
</file>

<file path=xl/sharedStrings.xml><?xml version="1.0" encoding="utf-8"?>
<sst xmlns="http://schemas.openxmlformats.org/spreadsheetml/2006/main" count="101" uniqueCount="38">
  <si>
    <t>Frequency</t>
  </si>
  <si>
    <r>
      <t>X</t>
    </r>
    <r>
      <rPr>
        <vertAlign val="subscript"/>
        <sz val="18"/>
        <color theme="1"/>
        <rFont val="Calibri"/>
        <family val="2"/>
        <scheme val="minor"/>
      </rPr>
      <t>i=</t>
    </r>
    <r>
      <rPr>
        <sz val="18"/>
        <color theme="1"/>
        <rFont val="Calibri"/>
        <family val="2"/>
        <scheme val="minor"/>
      </rPr>
      <t>salary</t>
    </r>
  </si>
  <si>
    <r>
      <t>w</t>
    </r>
    <r>
      <rPr>
        <vertAlign val="subscript"/>
        <sz val="18"/>
        <color theme="1"/>
        <rFont val="Calibri"/>
        <family val="2"/>
        <scheme val="minor"/>
      </rPr>
      <t>j</t>
    </r>
    <r>
      <rPr>
        <sz val="18"/>
        <color theme="1"/>
        <rFont val="Calibri"/>
        <family val="2"/>
        <scheme val="minor"/>
      </rPr>
      <t>-days</t>
    </r>
  </si>
  <si>
    <t>Relative Frequency</t>
  </si>
  <si>
    <t>Cumulative Frequency</t>
  </si>
  <si>
    <t>State of Nature</t>
  </si>
  <si>
    <t>Favorable Market</t>
  </si>
  <si>
    <t>Unfavorable Market</t>
  </si>
  <si>
    <t>Alternatives</t>
  </si>
  <si>
    <t>Large Plant</t>
  </si>
  <si>
    <t>Small Plant</t>
  </si>
  <si>
    <t>Do Nothing</t>
  </si>
  <si>
    <t>Probabilities</t>
  </si>
  <si>
    <t>Low</t>
  </si>
  <si>
    <t>High</t>
  </si>
  <si>
    <t>Possible Future Demand</t>
  </si>
  <si>
    <t>Cumulative Relative Frequency</t>
  </si>
  <si>
    <t>Probability</t>
  </si>
  <si>
    <t>Medium Plant</t>
  </si>
  <si>
    <t>Small Store</t>
  </si>
  <si>
    <t>Medium Store</t>
  </si>
  <si>
    <t>Large Store</t>
  </si>
  <si>
    <t>Week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</si>
  <si>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</si>
  <si>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</si>
  <si>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</si>
  <si>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</si>
  <si>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</si>
  <si>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</si>
  <si>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</si>
  <si>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</si>
  <si>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</si>
  <si>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</si>
  <si>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</si>
  <si>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</si>
  <si>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</si>
  <si>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</si>
  <si>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Intercept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</si>
</sst>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_);[Red]\(&quot;$&quot;#,##0.0\)"/>
  </numFmts>
  <fonts count="2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0" xfId="0" applyFont="1" applyFill="1"/>
    <xf numFmtId="6" fontId="2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/>
    <xf numFmtId="0" fontId="2" fillId="3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0" fillId="0" borderId="0" xfId="0" applyFill="1"/>
    <xf numFmtId="1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6" fontId="0" fillId="2" borderId="0" xfId="0" applyNumberFormat="1" applyFill="1"/>
    <xf numFmtId="0" fontId="9" fillId="0" borderId="1" xfId="0" applyFont="1" applyFill="1" applyBorder="1" applyAlignment="1">
      <alignment horizontal="centerContinuous"/>
    </xf>
    <xf numFmtId="0" fontId="0" fillId="0" borderId="1" xfId="0" applyFill="1" applyBorder="1" applyAlignment="1"/>
    <xf numFmtId="1" fontId="3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2" borderId="0" xfId="0" applyFont="1" applyFill="1"/>
    <xf numFmtId="6" fontId="2" fillId="9" borderId="1" xfId="0" applyNumberFormat="1" applyFont="1" applyFill="1" applyBorder="1"/>
    <xf numFmtId="8" fontId="12" fillId="8" borderId="5" xfId="0" applyNumberFormat="1" applyFont="1" applyFill="1" applyBorder="1"/>
    <xf numFmtId="6" fontId="13" fillId="9" borderId="5" xfId="0" applyNumberFormat="1" applyFont="1" applyFill="1" applyBorder="1"/>
    <xf numFmtId="0" fontId="13" fillId="9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/>
    <xf numFmtId="3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/>
    <xf numFmtId="0" fontId="14" fillId="8" borderId="5" xfId="0" applyFont="1" applyFill="1" applyBorder="1" applyAlignment="1">
      <alignment horizontal="center" vertical="center"/>
    </xf>
    <xf numFmtId="2" fontId="16" fillId="10" borderId="5" xfId="0" applyNumberFormat="1" applyFont="1" applyFill="1" applyBorder="1" applyAlignment="1">
      <alignment vertical="center"/>
    </xf>
    <xf numFmtId="40" fontId="2" fillId="9" borderId="5" xfId="0" applyNumberFormat="1" applyFont="1" applyFill="1" applyBorder="1" applyAlignment="1">
      <alignment horizontal="center" vertical="center"/>
    </xf>
    <xf numFmtId="8" fontId="0" fillId="2" borderId="5" xfId="0" applyNumberFormat="1" applyFill="1" applyBorder="1"/>
    <xf numFmtId="8" fontId="17" fillId="2" borderId="5" xfId="0" applyNumberFormat="1" applyFont="1" applyFill="1" applyBorder="1"/>
    <xf numFmtId="8" fontId="18" fillId="10" borderId="5" xfId="0" applyNumberFormat="1" applyFont="1" applyFill="1" applyBorder="1" applyAlignment="1">
      <alignment horizontal="center" vertical="center"/>
    </xf>
    <xf numFmtId="8" fontId="19" fillId="10" borderId="5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0" fontId="0" fillId="0" borderId="11" xfId="0" applyFill="1" applyBorder="1"/>
    <xf numFmtId="0" fontId="0" fillId="0" borderId="13" xfId="0" applyFill="1" applyBorder="1"/>
    <xf numFmtId="0" fontId="4" fillId="0" borderId="15" xfId="0" applyFont="1" applyFill="1" applyBorder="1"/>
    <xf numFmtId="0" fontId="0" fillId="0" borderId="0" xfId="0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17" xfId="0" applyFill="1" applyBorder="1"/>
    <xf numFmtId="0" fontId="0" fillId="0" borderId="8" xfId="0" applyFill="1" applyBorder="1"/>
    <xf numFmtId="8" fontId="19" fillId="8" borderId="5" xfId="0" applyNumberFormat="1" applyFont="1" applyFill="1" applyBorder="1"/>
    <xf numFmtId="165" fontId="20" fillId="11" borderId="5" xfId="0" applyNumberFormat="1" applyFont="1" applyFill="1" applyBorder="1"/>
    <xf numFmtId="8" fontId="20" fillId="11" borderId="5" xfId="0" applyNumberFormat="1" applyFont="1" applyFill="1" applyBorder="1"/>
    <xf numFmtId="0" fontId="1" fillId="2" borderId="0" xfId="0" applyFont="1" applyFill="1" applyAlignment="1">
      <alignment horizontal="center" vertical="center"/>
    </xf>
    <xf numFmtId="2" fontId="16" fillId="8" borderId="12" xfId="0" applyNumberFormat="1" applyFont="1" applyFill="1" applyBorder="1" applyAlignment="1">
      <alignment horizontal="center" vertical="center"/>
    </xf>
    <xf numFmtId="2" fontId="16" fillId="8" borderId="13" xfId="0" applyNumberFormat="1" applyFont="1" applyFill="1" applyBorder="1" applyAlignment="1">
      <alignment horizontal="center" vertical="center"/>
    </xf>
    <xf numFmtId="2" fontId="16" fillId="8" borderId="14" xfId="0" applyNumberFormat="1" applyFont="1" applyFill="1" applyBorder="1" applyAlignment="1">
      <alignment horizontal="center" vertical="center"/>
    </xf>
    <xf numFmtId="2" fontId="16" fillId="8" borderId="8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'Problem 5 (2)'!$N$12:$N$21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3</c:v>
                </c:pt>
                <c:pt idx="8">
                  <c:v>80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F-424C-BCEF-D5026E09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9884864"/>
        <c:axId val="729878632"/>
      </c:barChart>
      <c:catAx>
        <c:axId val="729884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78632"/>
        <c:crosses val="autoZero"/>
        <c:auto val="1"/>
        <c:lblAlgn val="ctr"/>
        <c:lblOffset val="100"/>
        <c:noMultiLvlLbl val="0"/>
      </c:catAx>
      <c:valAx>
        <c:axId val="72987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D3-4D70-8BC2-60EC79304B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D3-4D70-8BC2-60EC79304B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D3-4D70-8BC2-60EC79304B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D3-4D70-8BC2-60EC79304B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D3-4D70-8BC2-60EC79304B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D3-4D70-8BC2-60EC79304B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D3-4D70-8BC2-60EC79304B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D3-4D70-8BC2-60EC79304BF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D3-4D70-8BC2-60EC79304BF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7D3-4D70-8BC2-60EC79304BF8}"/>
              </c:ext>
            </c:extLst>
          </c:dPt>
          <c:val>
            <c:numRef>
              <c:f>'Problem 5 (2)'!$N$27:$N$36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3</c:v>
                </c:pt>
                <c:pt idx="8">
                  <c:v>80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D-438B-BAD7-8739B1D73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Line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'Problem 5 (2)'!$N$43:$N$52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3</c:v>
                </c:pt>
                <c:pt idx="8">
                  <c:v>80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98-430A-87BA-2BE12DFD49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'Problem 5 (2)'!$O$43:$O$52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8-430A-87BA-2BE12DFD4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036000"/>
        <c:axId val="730036328"/>
      </c:lineChart>
      <c:catAx>
        <c:axId val="730036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36328"/>
        <c:crosses val="autoZero"/>
        <c:auto val="1"/>
        <c:lblAlgn val="ctr"/>
        <c:lblOffset val="100"/>
        <c:noMultiLvlLbl val="0"/>
      </c:catAx>
      <c:valAx>
        <c:axId val="73003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3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Pareto</a:t>
            </a:r>
            <a:r>
              <a:rPr lang="en-US" baseline="0"/>
              <a:t> Diagram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'Problem 5 (2)'!$O$60:$O$69</c:f>
              <c:numCache>
                <c:formatCode>General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23</c:v>
                </c:pt>
                <c:pt idx="4">
                  <c:v>33</c:v>
                </c:pt>
                <c:pt idx="5">
                  <c:v>43</c:v>
                </c:pt>
                <c:pt idx="6">
                  <c:v>58</c:v>
                </c:pt>
                <c:pt idx="7">
                  <c:v>61</c:v>
                </c:pt>
                <c:pt idx="8">
                  <c:v>141</c:v>
                </c:pt>
                <c:pt idx="9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8-4C03-BD3F-3599902E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997624"/>
        <c:axId val="729997952"/>
      </c:lineChart>
      <c:catAx>
        <c:axId val="729997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997952"/>
        <c:crosses val="autoZero"/>
        <c:auto val="1"/>
        <c:lblAlgn val="ctr"/>
        <c:lblOffset val="100"/>
        <c:noMultiLvlLbl val="0"/>
      </c:catAx>
      <c:valAx>
        <c:axId val="72999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99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'Problem 5 (2)'!$N$74:$N$84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3</c:v>
                </c:pt>
                <c:pt idx="8">
                  <c:v>80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2-4CBF-8CF4-C5D8D5EDC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5"/>
        <c:axId val="729866824"/>
        <c:axId val="729875024"/>
      </c:barChart>
      <c:catAx>
        <c:axId val="729866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75024"/>
        <c:crosses val="autoZero"/>
        <c:auto val="1"/>
        <c:lblAlgn val="ctr"/>
        <c:lblOffset val="100"/>
        <c:noMultiLvlLbl val="0"/>
      </c:catAx>
      <c:valAx>
        <c:axId val="72987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6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4109842501289E-2"/>
          <c:y val="0.1032669309592079"/>
          <c:w val="0.9210826649731032"/>
          <c:h val="0.7967159065626113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'Problem 2 (2)'!$O$12:$O$21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D-4401-9ADB-99A16EF7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41432"/>
        <c:axId val="685446024"/>
      </c:scatterChart>
      <c:valAx>
        <c:axId val="68544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6024"/>
        <c:crosses val="autoZero"/>
        <c:crossBetween val="midCat"/>
      </c:valAx>
      <c:valAx>
        <c:axId val="6854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Problem 7 (2)'!A1"/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Problem 6 (2)'!A1"/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'Problem 5'!A1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Problem 5 (2)'!A1"/><Relationship Id="rId1" Type="http://schemas.openxmlformats.org/officeDocument/2006/relationships/hyperlink" Target="#Content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Problem 4 (2)'!A1"/><Relationship Id="rId1" Type="http://schemas.openxmlformats.org/officeDocument/2006/relationships/hyperlink" Target="#Content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oblem 3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Problem 3 (2)'!A1"/><Relationship Id="rId1" Type="http://schemas.openxmlformats.org/officeDocument/2006/relationships/hyperlink" Target="#Content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'Problem 2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blem 7'!A1"/><Relationship Id="rId3" Type="http://schemas.openxmlformats.org/officeDocument/2006/relationships/hyperlink" Target="#'Problem 2'!A1"/><Relationship Id="rId7" Type="http://schemas.openxmlformats.org/officeDocument/2006/relationships/hyperlink" Target="#'Problem 6'!A1"/><Relationship Id="rId2" Type="http://schemas.openxmlformats.org/officeDocument/2006/relationships/hyperlink" Target="#'Problem 1'!A1"/><Relationship Id="rId1" Type="http://schemas.openxmlformats.org/officeDocument/2006/relationships/hyperlink" Target="#FirstPage!A1"/><Relationship Id="rId6" Type="http://schemas.openxmlformats.org/officeDocument/2006/relationships/hyperlink" Target="#'Problem 5'!A1"/><Relationship Id="rId11" Type="http://schemas.openxmlformats.org/officeDocument/2006/relationships/hyperlink" Target="#'Problem 10'!A1"/><Relationship Id="rId5" Type="http://schemas.openxmlformats.org/officeDocument/2006/relationships/hyperlink" Target="#'Problem 4'!A1"/><Relationship Id="rId10" Type="http://schemas.openxmlformats.org/officeDocument/2006/relationships/hyperlink" Target="#'Problem 9'!A1"/><Relationship Id="rId4" Type="http://schemas.openxmlformats.org/officeDocument/2006/relationships/hyperlink" Target="#'Problem 3'!A1"/><Relationship Id="rId9" Type="http://schemas.openxmlformats.org/officeDocument/2006/relationships/hyperlink" Target="#'Problem 8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Problem 2 (2)'!A1"/><Relationship Id="rId1" Type="http://schemas.openxmlformats.org/officeDocument/2006/relationships/hyperlink" Target="#Content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Problem 1 (2)'!A1"/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roblem 10 (2)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blem 9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Problem 9 (2)'!A1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Problem 8 (2)'!A1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340178</xdr:colOff>
      <xdr:row>4</xdr:row>
      <xdr:rowOff>40822</xdr:rowOff>
    </xdr:from>
    <xdr:to>
      <xdr:col>20</xdr:col>
      <xdr:colOff>141174</xdr:colOff>
      <xdr:row>23</xdr:row>
      <xdr:rowOff>92417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5E300EB4-EB65-4811-9D57-D43B5EF3CF76}"/>
            </a:ext>
          </a:extLst>
        </xdr:cNvPr>
        <xdr:cNvSpPr/>
      </xdr:nvSpPr>
      <xdr:spPr>
        <a:xfrm>
          <a:off x="7688035" y="802822"/>
          <a:ext cx="4699568" cy="367109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</a:rPr>
            <a:t>BUS</a:t>
          </a:r>
          <a:r>
            <a:rPr lang="en-US" sz="2800" b="1" baseline="0">
              <a:solidFill>
                <a:schemeClr val="accent5">
                  <a:lumMod val="50000"/>
                </a:schemeClr>
              </a:solidFill>
            </a:rPr>
            <a:t> 322</a:t>
          </a:r>
        </a:p>
        <a:p>
          <a:pPr algn="ctr"/>
          <a:endParaRPr lang="en-US" sz="2800" baseline="0"/>
        </a:p>
        <a:p>
          <a:pPr algn="ctr"/>
          <a:r>
            <a:rPr lang="en-US" sz="2800" b="1" baseline="0"/>
            <a:t> 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</a:rPr>
            <a:t>Test 1</a:t>
          </a:r>
          <a:r>
            <a:rPr lang="en-US" sz="2800" b="1" baseline="0">
              <a:solidFill>
                <a:srgbClr val="C00000"/>
              </a:solidFill>
            </a:rPr>
            <a:t> </a:t>
          </a:r>
        </a:p>
        <a:p>
          <a:pPr algn="ctr"/>
          <a:r>
            <a:rPr lang="en-US" sz="2800" b="1" baseline="0">
              <a:solidFill>
                <a:srgbClr val="C00000"/>
              </a:solidFill>
            </a:rPr>
            <a:t>In-class Sample Problems</a:t>
          </a:r>
        </a:p>
        <a:p>
          <a:pPr algn="ctr"/>
          <a:r>
            <a:rPr lang="en-US" sz="2800" b="1" baseline="0">
              <a:solidFill>
                <a:schemeClr val="tx2">
                  <a:lumMod val="50000"/>
                </a:schemeClr>
              </a:solidFill>
            </a:rPr>
            <a:t>2/14/19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</a:rPr>
            <a:t>Descriptive Statistics</a:t>
          </a:r>
          <a:endParaRPr lang="en-US" sz="28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312965</xdr:colOff>
      <xdr:row>33</xdr:row>
      <xdr:rowOff>163287</xdr:rowOff>
    </xdr:from>
    <xdr:to>
      <xdr:col>19</xdr:col>
      <xdr:colOff>94231</xdr:colOff>
      <xdr:row>38</xdr:row>
      <xdr:rowOff>94343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6A646-F7A4-400D-A0CF-3AE1DF09814A}"/>
            </a:ext>
          </a:extLst>
        </xdr:cNvPr>
        <xdr:cNvSpPr/>
      </xdr:nvSpPr>
      <xdr:spPr>
        <a:xfrm>
          <a:off x="8273144" y="6449787"/>
          <a:ext cx="3455194" cy="8835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Click</a:t>
          </a:r>
          <a:r>
            <a:rPr lang="en-US" sz="2800" baseline="0">
              <a:solidFill>
                <a:schemeClr val="tx1"/>
              </a:solidFill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</a:rPr>
            <a:t>Here</a:t>
          </a:r>
          <a:r>
            <a:rPr lang="en-US" sz="2800">
              <a:solidFill>
                <a:schemeClr val="tx1"/>
              </a:solidFill>
            </a:rPr>
            <a:t> to Start</a:t>
          </a:r>
        </a:p>
      </xdr:txBody>
    </xdr:sp>
    <xdr:clientData/>
  </xdr:twoCellAnchor>
  <xdr:twoCellAnchor>
    <xdr:from>
      <xdr:col>14</xdr:col>
      <xdr:colOff>149678</xdr:colOff>
      <xdr:row>26</xdr:row>
      <xdr:rowOff>70758</xdr:rowOff>
    </xdr:from>
    <xdr:to>
      <xdr:col>18</xdr:col>
      <xdr:colOff>307181</xdr:colOff>
      <xdr:row>31</xdr:row>
      <xdr:rowOff>54429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E2FD03BD-D1D1-4627-9B6A-BDC2FE28BAD2}"/>
            </a:ext>
          </a:extLst>
        </xdr:cNvPr>
        <xdr:cNvSpPr/>
      </xdr:nvSpPr>
      <xdr:spPr>
        <a:xfrm>
          <a:off x="8722178" y="5023758"/>
          <a:ext cx="2606789" cy="93617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aseline="0">
              <a:solidFill>
                <a:srgbClr val="C00000"/>
              </a:solidFill>
            </a:rPr>
            <a:t>Solutions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 </a:t>
          </a:r>
          <a:r>
            <a:rPr lang="en-US" sz="2800" baseline="0">
              <a:solidFill>
                <a:schemeClr val="tx1"/>
              </a:solidFill>
            </a:rPr>
            <a:t>7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29</xdr:row>
      <xdr:rowOff>108857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42950" y="1932215"/>
          <a:ext cx="6019799" cy="3565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Two distributions have the following characteristics: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Distribution A: µ=55,000 and σ=8,000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Distribution B: µ=25 and σ=5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If the value of interest from distribution A is 45,000 and a value of interest from distribution B is 20.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Which value of interest is relatively closer to its respective mean?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326572</xdr:colOff>
      <xdr:row>6</xdr:row>
      <xdr:rowOff>27213</xdr:rowOff>
    </xdr:from>
    <xdr:to>
      <xdr:col>18</xdr:col>
      <xdr:colOff>108857</xdr:colOff>
      <xdr:row>10</xdr:row>
      <xdr:rowOff>54428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286751" y="1170213"/>
          <a:ext cx="2843892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16</xdr:col>
      <xdr:colOff>530679</xdr:colOff>
      <xdr:row>1</xdr:row>
      <xdr:rowOff>136071</xdr:rowOff>
    </xdr:from>
    <xdr:to>
      <xdr:col>19</xdr:col>
      <xdr:colOff>258536</xdr:colOff>
      <xdr:row>6</xdr:row>
      <xdr:rowOff>108856</xdr:rowOff>
    </xdr:to>
    <xdr:sp macro="" textlink="">
      <xdr:nvSpPr>
        <xdr:cNvPr id="7" name="Arrow: Righ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E22EEB-4590-4263-89E3-0E54A86C535A}"/>
            </a:ext>
          </a:extLst>
        </xdr:cNvPr>
        <xdr:cNvSpPr/>
      </xdr:nvSpPr>
      <xdr:spPr>
        <a:xfrm>
          <a:off x="10327822" y="326571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302081</xdr:colOff>
      <xdr:row>3</xdr:row>
      <xdr:rowOff>106134</xdr:rowOff>
    </xdr:from>
    <xdr:to>
      <xdr:col>7</xdr:col>
      <xdr:colOff>2122715</xdr:colOff>
      <xdr:row>7</xdr:row>
      <xdr:rowOff>2721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459B62A-6F19-4798-A019-A863128A1C92}"/>
            </a:ext>
          </a:extLst>
        </xdr:cNvPr>
        <xdr:cNvSpPr/>
      </xdr:nvSpPr>
      <xdr:spPr>
        <a:xfrm>
          <a:off x="2740481" y="677634"/>
          <a:ext cx="5497284" cy="65858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6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7</xdr:col>
      <xdr:colOff>2111828</xdr:colOff>
      <xdr:row>17</xdr:row>
      <xdr:rowOff>10887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44C20D-4448-42B1-9713-58EA1D8AAF1D}"/>
            </a:ext>
          </a:extLst>
        </xdr:cNvPr>
        <xdr:cNvSpPr txBox="1"/>
      </xdr:nvSpPr>
      <xdr:spPr>
        <a:xfrm>
          <a:off x="732064" y="1986645"/>
          <a:ext cx="7504339" cy="1262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 Find 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best Maximin alternative given the following information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826B37-3B84-4CCD-A01C-8F6A3939ACAF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8</xdr:col>
      <xdr:colOff>318408</xdr:colOff>
      <xdr:row>7</xdr:row>
      <xdr:rowOff>27213</xdr:rowOff>
    </xdr:from>
    <xdr:to>
      <xdr:col>8</xdr:col>
      <xdr:colOff>318408</xdr:colOff>
      <xdr:row>45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E294E18-0B44-46E3-8180-831A2F83D7F1}"/>
            </a:ext>
          </a:extLst>
        </xdr:cNvPr>
        <xdr:cNvCxnSpPr/>
      </xdr:nvCxnSpPr>
      <xdr:spPr>
        <a:xfrm>
          <a:off x="8557533" y="1360713"/>
          <a:ext cx="0" cy="78812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73479</xdr:colOff>
      <xdr:row>8</xdr:row>
      <xdr:rowOff>35379</xdr:rowOff>
    </xdr:from>
    <xdr:to>
      <xdr:col>14</xdr:col>
      <xdr:colOff>693965</xdr:colOff>
      <xdr:row>12</xdr:row>
      <xdr:rowOff>62594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AB5372CF-3EA4-4977-BBF8-681041FF0E51}"/>
            </a:ext>
          </a:extLst>
        </xdr:cNvPr>
        <xdr:cNvSpPr/>
      </xdr:nvSpPr>
      <xdr:spPr>
        <a:xfrm>
          <a:off x="8922204" y="1559379"/>
          <a:ext cx="36684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10</xdr:col>
      <xdr:colOff>421821</xdr:colOff>
      <xdr:row>22</xdr:row>
      <xdr:rowOff>1</xdr:rowOff>
    </xdr:from>
    <xdr:to>
      <xdr:col>14</xdr:col>
      <xdr:colOff>353785</xdr:colOff>
      <xdr:row>25</xdr:row>
      <xdr:rowOff>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EBC208-6987-466E-92D2-4A0009A43BD9}"/>
            </a:ext>
          </a:extLst>
        </xdr:cNvPr>
        <xdr:cNvSpPr txBox="1"/>
      </xdr:nvSpPr>
      <xdr:spPr>
        <a:xfrm>
          <a:off x="10436678" y="4408715"/>
          <a:ext cx="2381250" cy="1020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Choose</a:t>
          </a:r>
          <a:r>
            <a:rPr lang="en-US" sz="1400" baseline="0"/>
            <a:t> the largest number in this column.</a:t>
          </a:r>
          <a:endParaRPr lang="en-US" sz="1400"/>
        </a:p>
      </xdr:txBody>
    </xdr:sp>
    <xdr:clientData/>
  </xdr:twoCellAnchor>
  <xdr:twoCellAnchor>
    <xdr:from>
      <xdr:col>7</xdr:col>
      <xdr:colOff>1986643</xdr:colOff>
      <xdr:row>22</xdr:row>
      <xdr:rowOff>163286</xdr:rowOff>
    </xdr:from>
    <xdr:to>
      <xdr:col>9</xdr:col>
      <xdr:colOff>68036</xdr:colOff>
      <xdr:row>22</xdr:row>
      <xdr:rowOff>163286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8F44207-687F-4E3D-B4A3-6C3DC81528C9}"/>
            </a:ext>
          </a:extLst>
        </xdr:cNvPr>
        <xdr:cNvCxnSpPr/>
      </xdr:nvCxnSpPr>
      <xdr:spPr>
        <a:xfrm>
          <a:off x="8164286" y="4572000"/>
          <a:ext cx="77560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1989365</xdr:colOff>
      <xdr:row>23</xdr:row>
      <xdr:rowOff>193222</xdr:rowOff>
    </xdr:from>
    <xdr:to>
      <xdr:col>9</xdr:col>
      <xdr:colOff>70758</xdr:colOff>
      <xdr:row>23</xdr:row>
      <xdr:rowOff>193222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7191513B-119F-4CE2-8D59-6B1B8F2372C8}"/>
            </a:ext>
          </a:extLst>
        </xdr:cNvPr>
        <xdr:cNvCxnSpPr/>
      </xdr:nvCxnSpPr>
      <xdr:spPr>
        <a:xfrm>
          <a:off x="8167008" y="4942115"/>
          <a:ext cx="77560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1945821</xdr:colOff>
      <xdr:row>24</xdr:row>
      <xdr:rowOff>176893</xdr:rowOff>
    </xdr:from>
    <xdr:to>
      <xdr:col>9</xdr:col>
      <xdr:colOff>54429</xdr:colOff>
      <xdr:row>24</xdr:row>
      <xdr:rowOff>176893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6EF4441-A649-470C-A545-99EA8398D717}"/>
            </a:ext>
          </a:extLst>
        </xdr:cNvPr>
        <xdr:cNvCxnSpPr/>
      </xdr:nvCxnSpPr>
      <xdr:spPr>
        <a:xfrm flipV="1">
          <a:off x="8123464" y="5265964"/>
          <a:ext cx="80282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302081</xdr:colOff>
      <xdr:row>3</xdr:row>
      <xdr:rowOff>106134</xdr:rowOff>
    </xdr:from>
    <xdr:to>
      <xdr:col>7</xdr:col>
      <xdr:colOff>2122715</xdr:colOff>
      <xdr:row>7</xdr:row>
      <xdr:rowOff>2721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784024" y="661305"/>
          <a:ext cx="5641520" cy="6368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6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7</xdr:col>
      <xdr:colOff>2111828</xdr:colOff>
      <xdr:row>17</xdr:row>
      <xdr:rowOff>10887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42950" y="1932216"/>
          <a:ext cx="7671707" cy="1224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 Find 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best Maximin alternative given the following information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8</xdr:col>
      <xdr:colOff>318408</xdr:colOff>
      <xdr:row>7</xdr:row>
      <xdr:rowOff>27213</xdr:rowOff>
    </xdr:from>
    <xdr:to>
      <xdr:col>8</xdr:col>
      <xdr:colOff>318408</xdr:colOff>
      <xdr:row>45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8765722" y="1322613"/>
          <a:ext cx="0" cy="78186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263980</xdr:colOff>
      <xdr:row>7</xdr:row>
      <xdr:rowOff>89808</xdr:rowOff>
    </xdr:from>
    <xdr:to>
      <xdr:col>14</xdr:col>
      <xdr:colOff>68037</xdr:colOff>
      <xdr:row>11</xdr:row>
      <xdr:rowOff>117023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9135837" y="1423308"/>
          <a:ext cx="28656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12</xdr:col>
      <xdr:colOff>530679</xdr:colOff>
      <xdr:row>3</xdr:row>
      <xdr:rowOff>54429</xdr:rowOff>
    </xdr:from>
    <xdr:to>
      <xdr:col>15</xdr:col>
      <xdr:colOff>136071</xdr:colOff>
      <xdr:row>8</xdr:row>
      <xdr:rowOff>27214</xdr:rowOff>
    </xdr:to>
    <xdr:sp macro="" textlink="">
      <xdr:nvSpPr>
        <xdr:cNvPr id="8" name="Arrow: Righ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A990D-9125-4865-8EAC-C3E15AA040F1}"/>
            </a:ext>
          </a:extLst>
        </xdr:cNvPr>
        <xdr:cNvSpPr/>
      </xdr:nvSpPr>
      <xdr:spPr>
        <a:xfrm>
          <a:off x="11239500" y="625929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25830B00-89FE-459A-87B3-758EFA07066A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5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ABFD5-38FB-4B77-934E-683A284C6E9C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54429</xdr:rowOff>
    </xdr:from>
    <xdr:to>
      <xdr:col>11</xdr:col>
      <xdr:colOff>557893</xdr:colOff>
      <xdr:row>89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35C63C6-3B86-4FE6-B97C-D1D0BD0863F7}"/>
            </a:ext>
          </a:extLst>
        </xdr:cNvPr>
        <xdr:cNvCxnSpPr/>
      </xdr:nvCxnSpPr>
      <xdr:spPr>
        <a:xfrm>
          <a:off x="7293429" y="1578429"/>
          <a:ext cx="0" cy="156346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544286</xdr:colOff>
      <xdr:row>2</xdr:row>
      <xdr:rowOff>190499</xdr:rowOff>
    </xdr:from>
    <xdr:to>
      <xdr:col>20</xdr:col>
      <xdr:colOff>27214</xdr:colOff>
      <xdr:row>7</xdr:row>
      <xdr:rowOff>27214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8F4DEAFE-9EF8-47E7-B19A-80ED628D49B5}"/>
            </a:ext>
          </a:extLst>
        </xdr:cNvPr>
        <xdr:cNvSpPr/>
      </xdr:nvSpPr>
      <xdr:spPr>
        <a:xfrm>
          <a:off x="9729107" y="571499"/>
          <a:ext cx="333375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</xdr:col>
      <xdr:colOff>68036</xdr:colOff>
      <xdr:row>10</xdr:row>
      <xdr:rowOff>40822</xdr:rowOff>
    </xdr:from>
    <xdr:to>
      <xdr:col>10</xdr:col>
      <xdr:colOff>503464</xdr:colOff>
      <xdr:row>27</xdr:row>
      <xdr:rowOff>68035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3558F4-2ACF-4D07-BE6A-26DFF4F5E3E2}"/>
            </a:ext>
          </a:extLst>
        </xdr:cNvPr>
        <xdr:cNvSpPr txBox="1"/>
      </xdr:nvSpPr>
      <xdr:spPr>
        <a:xfrm>
          <a:off x="677636" y="1945822"/>
          <a:ext cx="5921828" cy="3265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Draw the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bar chart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Pie chart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Pareto diagram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histogram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line chart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of numbers shown below:</a:t>
          </a:r>
        </a:p>
      </xdr:txBody>
    </xdr:sp>
    <xdr:clientData/>
  </xdr:twoCellAnchor>
  <xdr:twoCellAnchor>
    <xdr:from>
      <xdr:col>15</xdr:col>
      <xdr:colOff>74839</xdr:colOff>
      <xdr:row>10</xdr:row>
      <xdr:rowOff>43543</xdr:rowOff>
    </xdr:from>
    <xdr:to>
      <xdr:col>21</xdr:col>
      <xdr:colOff>183696</xdr:colOff>
      <xdr:row>24</xdr:row>
      <xdr:rowOff>119743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5296A6-B685-42D1-8990-9B84F0220E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183696</xdr:colOff>
      <xdr:row>26</xdr:row>
      <xdr:rowOff>43542</xdr:rowOff>
    </xdr:from>
    <xdr:to>
      <xdr:col>21</xdr:col>
      <xdr:colOff>292553</xdr:colOff>
      <xdr:row>39</xdr:row>
      <xdr:rowOff>146956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D677DB-61ED-4511-8183-6067E4BA1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210911</xdr:colOff>
      <xdr:row>41</xdr:row>
      <xdr:rowOff>57149</xdr:rowOff>
    </xdr:from>
    <xdr:to>
      <xdr:col>21</xdr:col>
      <xdr:colOff>319768</xdr:colOff>
      <xdr:row>55</xdr:row>
      <xdr:rowOff>133349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7CA2BF8-30A6-4634-B360-916659D40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224517</xdr:colOff>
      <xdr:row>56</xdr:row>
      <xdr:rowOff>152400</xdr:rowOff>
    </xdr:from>
    <xdr:to>
      <xdr:col>21</xdr:col>
      <xdr:colOff>333374</xdr:colOff>
      <xdr:row>71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6D1FCAA-DC30-4654-9CB7-F17E40DC70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278946</xdr:colOff>
      <xdr:row>72</xdr:row>
      <xdr:rowOff>84364</xdr:rowOff>
    </xdr:from>
    <xdr:to>
      <xdr:col>21</xdr:col>
      <xdr:colOff>387803</xdr:colOff>
      <xdr:row>86</xdr:row>
      <xdr:rowOff>160564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1241AAF-4E27-4B40-8DC0-B57D881AA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5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54429</xdr:rowOff>
    </xdr:from>
    <xdr:to>
      <xdr:col>11</xdr:col>
      <xdr:colOff>557893</xdr:colOff>
      <xdr:row>46</xdr:row>
      <xdr:rowOff>68037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7293429" y="1578429"/>
          <a:ext cx="0" cy="1107621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81643</xdr:colOff>
      <xdr:row>5</xdr:row>
      <xdr:rowOff>108855</xdr:rowOff>
    </xdr:from>
    <xdr:to>
      <xdr:col>17</xdr:col>
      <xdr:colOff>530679</xdr:colOff>
      <xdr:row>9</xdr:row>
      <xdr:rowOff>136070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654143" y="1061355"/>
          <a:ext cx="234042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</xdr:col>
      <xdr:colOff>68036</xdr:colOff>
      <xdr:row>10</xdr:row>
      <xdr:rowOff>40822</xdr:rowOff>
    </xdr:from>
    <xdr:to>
      <xdr:col>10</xdr:col>
      <xdr:colOff>503464</xdr:colOff>
      <xdr:row>27</xdr:row>
      <xdr:rowOff>68035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680357" y="1945822"/>
          <a:ext cx="5946321" cy="3265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Draw the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bar chart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Pie chart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Pareto diagram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histogram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line chart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of numbers shown below:</a:t>
          </a:r>
        </a:p>
      </xdr:txBody>
    </xdr:sp>
    <xdr:clientData/>
  </xdr:twoCellAnchor>
  <xdr:twoCellAnchor>
    <xdr:from>
      <xdr:col>16</xdr:col>
      <xdr:colOff>299357</xdr:colOff>
      <xdr:row>1</xdr:row>
      <xdr:rowOff>68036</xdr:rowOff>
    </xdr:from>
    <xdr:to>
      <xdr:col>18</xdr:col>
      <xdr:colOff>326571</xdr:colOff>
      <xdr:row>6</xdr:row>
      <xdr:rowOff>40821</xdr:rowOff>
    </xdr:to>
    <xdr:sp macro="" textlink="">
      <xdr:nvSpPr>
        <xdr:cNvPr id="8" name="Arrow: Righ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B3706D-F67E-444B-8C41-BBFAE6F50537}"/>
            </a:ext>
          </a:extLst>
        </xdr:cNvPr>
        <xdr:cNvSpPr/>
      </xdr:nvSpPr>
      <xdr:spPr>
        <a:xfrm>
          <a:off x="10096500" y="258536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62F9F0BA-C48C-4048-8CBE-99F32AD741D9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4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149678</xdr:colOff>
      <xdr:row>15</xdr:row>
      <xdr:rowOff>272144</xdr:rowOff>
    </xdr:from>
    <xdr:to>
      <xdr:col>10</xdr:col>
      <xdr:colOff>585106</xdr:colOff>
      <xdr:row>29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53FC8E-321A-4AE7-A9B0-A89B115DC7E5}"/>
            </a:ext>
          </a:extLst>
        </xdr:cNvPr>
        <xdr:cNvSpPr txBox="1"/>
      </xdr:nvSpPr>
      <xdr:spPr>
        <a:xfrm>
          <a:off x="761999" y="2558144"/>
          <a:ext cx="5946321" cy="3673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median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range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standard deviation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shown below: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9DBFFC-802B-4160-87CB-49698E4A8555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13</xdr:col>
      <xdr:colOff>108857</xdr:colOff>
      <xdr:row>3</xdr:row>
      <xdr:rowOff>108857</xdr:rowOff>
    </xdr:from>
    <xdr:to>
      <xdr:col>13</xdr:col>
      <xdr:colOff>163287</xdr:colOff>
      <xdr:row>56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1EE07F-7D2E-4CB9-877E-954BE33C4BBB}"/>
            </a:ext>
          </a:extLst>
        </xdr:cNvPr>
        <xdr:cNvCxnSpPr/>
      </xdr:nvCxnSpPr>
      <xdr:spPr>
        <a:xfrm>
          <a:off x="8069036" y="680357"/>
          <a:ext cx="54430" cy="1145721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3</xdr:row>
      <xdr:rowOff>108857</xdr:rowOff>
    </xdr:from>
    <xdr:to>
      <xdr:col>18</xdr:col>
      <xdr:colOff>693964</xdr:colOff>
      <xdr:row>7</xdr:row>
      <xdr:rowOff>136072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8A318EF8-A669-4135-86E1-86EB5267AC7E}"/>
            </a:ext>
          </a:extLst>
        </xdr:cNvPr>
        <xdr:cNvSpPr/>
      </xdr:nvSpPr>
      <xdr:spPr>
        <a:xfrm>
          <a:off x="8558893" y="680357"/>
          <a:ext cx="386442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40821</xdr:colOff>
      <xdr:row>10</xdr:row>
      <xdr:rowOff>54429</xdr:rowOff>
    </xdr:from>
    <xdr:to>
      <xdr:col>22</xdr:col>
      <xdr:colOff>108857</xdr:colOff>
      <xdr:row>14</xdr:row>
      <xdr:rowOff>122464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546C48C-BDF5-4444-927B-0B7A9328D93A}"/>
            </a:ext>
          </a:extLst>
        </xdr:cNvPr>
        <xdr:cNvSpPr txBox="1"/>
      </xdr:nvSpPr>
      <xdr:spPr>
        <a:xfrm>
          <a:off x="9837964" y="1959429"/>
          <a:ext cx="5238750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Data to Data Analysis to Descriptive Statistics</a:t>
          </a:r>
          <a:r>
            <a:rPr lang="en-US" sz="2000" baseline="0"/>
            <a:t> to Summary Statistics</a:t>
          </a:r>
          <a:endParaRPr lang="en-US" sz="20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4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27</xdr:row>
      <xdr:rowOff>108857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34785" y="1986644"/>
          <a:ext cx="5946321" cy="3265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median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range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standard deviation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shown below: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13</xdr:col>
      <xdr:colOff>163286</xdr:colOff>
      <xdr:row>8</xdr:row>
      <xdr:rowOff>27213</xdr:rowOff>
    </xdr:from>
    <xdr:to>
      <xdr:col>13</xdr:col>
      <xdr:colOff>163286</xdr:colOff>
      <xdr:row>53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123465" y="1551213"/>
          <a:ext cx="0" cy="730703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190501</xdr:colOff>
      <xdr:row>5</xdr:row>
      <xdr:rowOff>40821</xdr:rowOff>
    </xdr:from>
    <xdr:to>
      <xdr:col>19</xdr:col>
      <xdr:colOff>244929</xdr:colOff>
      <xdr:row>9</xdr:row>
      <xdr:rowOff>68036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763001" y="993321"/>
          <a:ext cx="3116035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17</xdr:col>
      <xdr:colOff>489858</xdr:colOff>
      <xdr:row>0</xdr:row>
      <xdr:rowOff>149679</xdr:rowOff>
    </xdr:from>
    <xdr:to>
      <xdr:col>20</xdr:col>
      <xdr:colOff>217714</xdr:colOff>
      <xdr:row>5</xdr:row>
      <xdr:rowOff>122464</xdr:rowOff>
    </xdr:to>
    <xdr:sp macro="" textlink="">
      <xdr:nvSpPr>
        <xdr:cNvPr id="7" name="Arrow: Righ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16DBFB-8C67-48DC-92A1-09A78F05490E}"/>
            </a:ext>
          </a:extLst>
        </xdr:cNvPr>
        <xdr:cNvSpPr/>
      </xdr:nvSpPr>
      <xdr:spPr>
        <a:xfrm>
          <a:off x="10899322" y="149679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7</xdr:col>
      <xdr:colOff>653143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694D7B99-2D8B-45C5-8F52-260C939C4B22}"/>
            </a:ext>
          </a:extLst>
        </xdr:cNvPr>
        <xdr:cNvSpPr/>
      </xdr:nvSpPr>
      <xdr:spPr>
        <a:xfrm>
          <a:off x="3156859" y="666748"/>
          <a:ext cx="4735284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3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9</xdr:col>
      <xdr:colOff>176893</xdr:colOff>
      <xdr:row>14</xdr:row>
      <xdr:rowOff>108857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D6040B-21CF-4D72-896E-2599B410889C}"/>
            </a:ext>
          </a:extLst>
        </xdr:cNvPr>
        <xdr:cNvSpPr txBox="1"/>
      </xdr:nvSpPr>
      <xdr:spPr>
        <a:xfrm>
          <a:off x="732064" y="1986645"/>
          <a:ext cx="7598229" cy="789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 the weighted mean given the following information: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639537</xdr:colOff>
      <xdr:row>2</xdr:row>
      <xdr:rowOff>149679</xdr:rowOff>
    </xdr:from>
    <xdr:to>
      <xdr:col>2</xdr:col>
      <xdr:colOff>966107</xdr:colOff>
      <xdr:row>7</xdr:row>
      <xdr:rowOff>176892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13482E-236E-46D3-A0DB-FDD70A6BF3CC}"/>
            </a:ext>
          </a:extLst>
        </xdr:cNvPr>
        <xdr:cNvSpPr/>
      </xdr:nvSpPr>
      <xdr:spPr>
        <a:xfrm>
          <a:off x="1249137" y="530679"/>
          <a:ext cx="1326695" cy="97971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9</xdr:col>
      <xdr:colOff>378278</xdr:colOff>
      <xdr:row>8</xdr:row>
      <xdr:rowOff>73479</xdr:rowOff>
    </xdr:from>
    <xdr:to>
      <xdr:col>9</xdr:col>
      <xdr:colOff>378278</xdr:colOff>
      <xdr:row>46</xdr:row>
      <xdr:rowOff>87087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38DBFB2-270C-4765-B445-76E81AFFFF46}"/>
            </a:ext>
          </a:extLst>
        </xdr:cNvPr>
        <xdr:cNvCxnSpPr/>
      </xdr:nvCxnSpPr>
      <xdr:spPr>
        <a:xfrm>
          <a:off x="9821635" y="1597479"/>
          <a:ext cx="0" cy="84228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40821</xdr:colOff>
      <xdr:row>8</xdr:row>
      <xdr:rowOff>81641</xdr:rowOff>
    </xdr:from>
    <xdr:to>
      <xdr:col>13</xdr:col>
      <xdr:colOff>163286</xdr:colOff>
      <xdr:row>12</xdr:row>
      <xdr:rowOff>40821</xdr:rowOff>
    </xdr:to>
    <xdr:sp macro="" textlink="">
      <xdr:nvSpPr>
        <xdr:cNvPr id="7" name="Rounded Rectangle 7">
          <a:extLst>
            <a:ext uri="{FF2B5EF4-FFF2-40B4-BE49-F238E27FC236}">
              <a16:creationId xmlns:a16="http://schemas.microsoft.com/office/drawing/2014/main" id="{F9E36807-A511-4D74-A12B-8201BB6F8475}"/>
            </a:ext>
          </a:extLst>
        </xdr:cNvPr>
        <xdr:cNvSpPr/>
      </xdr:nvSpPr>
      <xdr:spPr>
        <a:xfrm>
          <a:off x="10708821" y="1605641"/>
          <a:ext cx="2680608" cy="721180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9</xdr:col>
      <xdr:colOff>13607</xdr:colOff>
      <xdr:row>21</xdr:row>
      <xdr:rowOff>217714</xdr:rowOff>
    </xdr:from>
    <xdr:to>
      <xdr:col>12</xdr:col>
      <xdr:colOff>13608</xdr:colOff>
      <xdr:row>21</xdr:row>
      <xdr:rowOff>217714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322F07E-0BA3-40D6-B446-00E4AEF075A8}"/>
            </a:ext>
          </a:extLst>
        </xdr:cNvPr>
        <xdr:cNvCxnSpPr/>
      </xdr:nvCxnSpPr>
      <xdr:spPr>
        <a:xfrm flipV="1">
          <a:off x="9456964" y="4653643"/>
          <a:ext cx="183696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</xdr:colOff>
      <xdr:row>20</xdr:row>
      <xdr:rowOff>193221</xdr:rowOff>
    </xdr:from>
    <xdr:to>
      <xdr:col>12</xdr:col>
      <xdr:colOff>16329</xdr:colOff>
      <xdr:row>20</xdr:row>
      <xdr:rowOff>193221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7120DDB-C04F-44DA-99E5-5E932CA2776E}"/>
            </a:ext>
          </a:extLst>
        </xdr:cNvPr>
        <xdr:cNvCxnSpPr/>
      </xdr:nvCxnSpPr>
      <xdr:spPr>
        <a:xfrm flipV="1">
          <a:off x="9459685" y="4261757"/>
          <a:ext cx="183696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1006929</xdr:colOff>
      <xdr:row>22</xdr:row>
      <xdr:rowOff>54428</xdr:rowOff>
    </xdr:from>
    <xdr:to>
      <xdr:col>12</xdr:col>
      <xdr:colOff>1006929</xdr:colOff>
      <xdr:row>22</xdr:row>
      <xdr:rowOff>328748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EF1781CB-D4F1-4478-AC94-CB3FBE681FCD}"/>
            </a:ext>
          </a:extLst>
        </xdr:cNvPr>
        <xdr:cNvCxnSpPr/>
      </xdr:nvCxnSpPr>
      <xdr:spPr>
        <a:xfrm flipH="1">
          <a:off x="12287250" y="4884964"/>
          <a:ext cx="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54428</xdr:colOff>
      <xdr:row>21</xdr:row>
      <xdr:rowOff>299357</xdr:rowOff>
    </xdr:from>
    <xdr:to>
      <xdr:col>1</xdr:col>
      <xdr:colOff>870858</xdr:colOff>
      <xdr:row>22</xdr:row>
      <xdr:rowOff>258535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5F8F571-F189-4BF5-B110-E49FD0237437}"/>
            </a:ext>
          </a:extLst>
        </xdr:cNvPr>
        <xdr:cNvSpPr txBox="1"/>
      </xdr:nvSpPr>
      <xdr:spPr>
        <a:xfrm>
          <a:off x="54428" y="4735286"/>
          <a:ext cx="1428751" cy="353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Multiply</a:t>
          </a:r>
        </a:p>
      </xdr:txBody>
    </xdr:sp>
    <xdr:clientData/>
  </xdr:twoCellAnchor>
  <xdr:twoCellAnchor>
    <xdr:from>
      <xdr:col>13</xdr:col>
      <xdr:colOff>217715</xdr:colOff>
      <xdr:row>20</xdr:row>
      <xdr:rowOff>40821</xdr:rowOff>
    </xdr:from>
    <xdr:to>
      <xdr:col>16</xdr:col>
      <xdr:colOff>108857</xdr:colOff>
      <xdr:row>21</xdr:row>
      <xdr:rowOff>27213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42E1BD9-AD78-4EFA-91E8-5BE30A8AEA9D}"/>
            </a:ext>
          </a:extLst>
        </xdr:cNvPr>
        <xdr:cNvSpPr txBox="1"/>
      </xdr:nvSpPr>
      <xdr:spPr>
        <a:xfrm>
          <a:off x="13443858" y="4109357"/>
          <a:ext cx="1728106" cy="353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Add</a:t>
          </a:r>
        </a:p>
      </xdr:txBody>
    </xdr:sp>
    <xdr:clientData/>
  </xdr:twoCellAnchor>
  <xdr:twoCellAnchor>
    <xdr:from>
      <xdr:col>13</xdr:col>
      <xdr:colOff>217715</xdr:colOff>
      <xdr:row>21</xdr:row>
      <xdr:rowOff>108857</xdr:rowOff>
    </xdr:from>
    <xdr:to>
      <xdr:col>16</xdr:col>
      <xdr:colOff>108857</xdr:colOff>
      <xdr:row>22</xdr:row>
      <xdr:rowOff>68035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57ACB81-5337-4906-8AA9-9F0238C05945}"/>
            </a:ext>
          </a:extLst>
        </xdr:cNvPr>
        <xdr:cNvSpPr txBox="1"/>
      </xdr:nvSpPr>
      <xdr:spPr>
        <a:xfrm>
          <a:off x="13443858" y="4544786"/>
          <a:ext cx="1728106" cy="353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Add</a:t>
          </a:r>
        </a:p>
      </xdr:txBody>
    </xdr:sp>
    <xdr:clientData/>
  </xdr:twoCellAnchor>
  <xdr:twoCellAnchor>
    <xdr:from>
      <xdr:col>13</xdr:col>
      <xdr:colOff>244928</xdr:colOff>
      <xdr:row>23</xdr:row>
      <xdr:rowOff>27214</xdr:rowOff>
    </xdr:from>
    <xdr:to>
      <xdr:col>16</xdr:col>
      <xdr:colOff>136070</xdr:colOff>
      <xdr:row>24</xdr:row>
      <xdr:rowOff>13607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EBA8CBC-101A-4FE9-B85B-CEA0D7DE4629}"/>
            </a:ext>
          </a:extLst>
        </xdr:cNvPr>
        <xdr:cNvSpPr txBox="1"/>
      </xdr:nvSpPr>
      <xdr:spPr>
        <a:xfrm>
          <a:off x="13471071" y="5225143"/>
          <a:ext cx="1728106" cy="353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Divide</a:t>
          </a:r>
        </a:p>
      </xdr:txBody>
    </xdr:sp>
    <xdr:clientData/>
  </xdr:twoCellAnchor>
  <xdr:twoCellAnchor>
    <xdr:from>
      <xdr:col>0</xdr:col>
      <xdr:colOff>394607</xdr:colOff>
      <xdr:row>18</xdr:row>
      <xdr:rowOff>190500</xdr:rowOff>
    </xdr:from>
    <xdr:to>
      <xdr:col>0</xdr:col>
      <xdr:colOff>394607</xdr:colOff>
      <xdr:row>21</xdr:row>
      <xdr:rowOff>272142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6E672173-E117-4DF2-8AB4-B79158D55A31}"/>
            </a:ext>
          </a:extLst>
        </xdr:cNvPr>
        <xdr:cNvCxnSpPr/>
      </xdr:nvCxnSpPr>
      <xdr:spPr>
        <a:xfrm flipH="1">
          <a:off x="394607" y="3619500"/>
          <a:ext cx="0" cy="10885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11</xdr:col>
      <xdr:colOff>32657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056166" y="650419"/>
          <a:ext cx="6621234" cy="6368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3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9</xdr:col>
      <xdr:colOff>176893</xdr:colOff>
      <xdr:row>14</xdr:row>
      <xdr:rowOff>108857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34785" y="1986645"/>
          <a:ext cx="7620001" cy="789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 the weighted mean given the following information: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639537</xdr:colOff>
      <xdr:row>2</xdr:row>
      <xdr:rowOff>149679</xdr:rowOff>
    </xdr:from>
    <xdr:to>
      <xdr:col>2</xdr:col>
      <xdr:colOff>966107</xdr:colOff>
      <xdr:row>7</xdr:row>
      <xdr:rowOff>176892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51858" y="530679"/>
          <a:ext cx="1333499" cy="97971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106135</xdr:colOff>
      <xdr:row>9</xdr:row>
      <xdr:rowOff>59871</xdr:rowOff>
    </xdr:from>
    <xdr:to>
      <xdr:col>11</xdr:col>
      <xdr:colOff>106135</xdr:colOff>
      <xdr:row>47</xdr:row>
      <xdr:rowOff>73479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9750878" y="1725385"/>
          <a:ext cx="0" cy="802549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81644</xdr:colOff>
      <xdr:row>6</xdr:row>
      <xdr:rowOff>81642</xdr:rowOff>
    </xdr:from>
    <xdr:to>
      <xdr:col>15</xdr:col>
      <xdr:colOff>571500</xdr:colOff>
      <xdr:row>10</xdr:row>
      <xdr:rowOff>108857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0096501" y="1224642"/>
          <a:ext cx="232682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14</xdr:col>
      <xdr:colOff>176894</xdr:colOff>
      <xdr:row>1</xdr:row>
      <xdr:rowOff>176892</xdr:rowOff>
    </xdr:from>
    <xdr:to>
      <xdr:col>16</xdr:col>
      <xdr:colOff>517072</xdr:colOff>
      <xdr:row>6</xdr:row>
      <xdr:rowOff>149677</xdr:rowOff>
    </xdr:to>
    <xdr:sp macro="" textlink="">
      <xdr:nvSpPr>
        <xdr:cNvPr id="8" name="Arrow: Righ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2BB192-FBF0-46E2-B5F5-D5407A95BA02}"/>
            </a:ext>
          </a:extLst>
        </xdr:cNvPr>
        <xdr:cNvSpPr/>
      </xdr:nvSpPr>
      <xdr:spPr>
        <a:xfrm>
          <a:off x="11416394" y="367392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9F7E38F-F95A-40F0-B9DD-B5BD44EB3419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2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10</xdr:col>
      <xdr:colOff>557892</xdr:colOff>
      <xdr:row>24</xdr:row>
      <xdr:rowOff>122465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768364-92C4-4B33-B8DF-490659F3821B}"/>
            </a:ext>
          </a:extLst>
        </xdr:cNvPr>
        <xdr:cNvSpPr txBox="1"/>
      </xdr:nvSpPr>
      <xdr:spPr>
        <a:xfrm>
          <a:off x="734785" y="1986645"/>
          <a:ext cx="5946321" cy="435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Given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data set: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2, 4, 6, 7, 7, 17, 8, 9, 20, 1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Determine the equation of the best fitted line that can be drawn.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What is the value of the intercept?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2EDC-3E26-4869-BA6C-397EECD08C62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3DE7954-D2FF-4F24-81AF-A72A70790A64}"/>
            </a:ext>
          </a:extLst>
        </xdr:cNvPr>
        <xdr:cNvCxnSpPr/>
      </xdr:nvCxnSpPr>
      <xdr:spPr>
        <a:xfrm>
          <a:off x="7546522" y="1660071"/>
          <a:ext cx="0" cy="88242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18</xdr:col>
      <xdr:colOff>435429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5407ADCA-EC81-44EB-B0B5-C5DA8544BF17}"/>
            </a:ext>
          </a:extLst>
        </xdr:cNvPr>
        <xdr:cNvSpPr/>
      </xdr:nvSpPr>
      <xdr:spPr>
        <a:xfrm>
          <a:off x="8401050" y="639535"/>
          <a:ext cx="335007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88445</xdr:colOff>
      <xdr:row>10</xdr:row>
      <xdr:rowOff>149679</xdr:rowOff>
    </xdr:from>
    <xdr:to>
      <xdr:col>25</xdr:col>
      <xdr:colOff>312964</xdr:colOff>
      <xdr:row>21</xdr:row>
      <xdr:rowOff>40821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E0608D-2265-4A6E-A006-9817E3AE3C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81643</xdr:colOff>
      <xdr:row>1</xdr:row>
      <xdr:rowOff>13605</xdr:rowOff>
    </xdr:from>
    <xdr:to>
      <xdr:col>22</xdr:col>
      <xdr:colOff>530679</xdr:colOff>
      <xdr:row>8</xdr:row>
      <xdr:rowOff>27215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92536" y="204105"/>
          <a:ext cx="8409214" cy="134711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3">
                  <a:lumMod val="50000"/>
                </a:schemeClr>
              </a:solidFill>
            </a:rPr>
            <a:t>Solutions to Test</a:t>
          </a:r>
          <a:r>
            <a:rPr lang="en-US" sz="3600" b="1" baseline="0">
              <a:solidFill>
                <a:schemeClr val="accent3">
                  <a:lumMod val="50000"/>
                </a:schemeClr>
              </a:solidFill>
            </a:rPr>
            <a:t> 1 In-Class Sample Problems</a:t>
          </a:r>
          <a:endParaRPr lang="en-US" sz="36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571499</xdr:colOff>
      <xdr:row>1</xdr:row>
      <xdr:rowOff>149678</xdr:rowOff>
    </xdr:from>
    <xdr:to>
      <xdr:col>7</xdr:col>
      <xdr:colOff>489857</xdr:colOff>
      <xdr:row>6</xdr:row>
      <xdr:rowOff>149679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33106" y="340178"/>
          <a:ext cx="1143001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9</xdr:col>
      <xdr:colOff>503465</xdr:colOff>
      <xdr:row>10</xdr:row>
      <xdr:rowOff>149678</xdr:rowOff>
    </xdr:from>
    <xdr:to>
      <xdr:col>14</xdr:col>
      <xdr:colOff>340179</xdr:colOff>
      <xdr:row>13</xdr:row>
      <xdr:rowOff>149679</xdr:rowOff>
    </xdr:to>
    <xdr:sp macro="" textlink="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14358" y="2054678"/>
          <a:ext cx="2898321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1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476250</xdr:colOff>
      <xdr:row>15</xdr:row>
      <xdr:rowOff>54428</xdr:rowOff>
    </xdr:from>
    <xdr:to>
      <xdr:col>14</xdr:col>
      <xdr:colOff>312965</xdr:colOff>
      <xdr:row>18</xdr:row>
      <xdr:rowOff>54429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87143" y="2911928"/>
          <a:ext cx="2898322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2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476250</xdr:colOff>
      <xdr:row>19</xdr:row>
      <xdr:rowOff>179614</xdr:rowOff>
    </xdr:from>
    <xdr:to>
      <xdr:col>14</xdr:col>
      <xdr:colOff>353786</xdr:colOff>
      <xdr:row>22</xdr:row>
      <xdr:rowOff>179615</xdr:rowOff>
    </xdr:to>
    <xdr:sp macro="" textlink="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987143" y="3799114"/>
          <a:ext cx="2939143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3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462643</xdr:colOff>
      <xdr:row>24</xdr:row>
      <xdr:rowOff>149677</xdr:rowOff>
    </xdr:from>
    <xdr:to>
      <xdr:col>14</xdr:col>
      <xdr:colOff>326571</xdr:colOff>
      <xdr:row>27</xdr:row>
      <xdr:rowOff>149678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524250" y="4721677"/>
          <a:ext cx="2925535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4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476253</xdr:colOff>
      <xdr:row>29</xdr:row>
      <xdr:rowOff>68036</xdr:rowOff>
    </xdr:from>
    <xdr:to>
      <xdr:col>14</xdr:col>
      <xdr:colOff>340181</xdr:colOff>
      <xdr:row>32</xdr:row>
      <xdr:rowOff>68037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537860" y="5592536"/>
          <a:ext cx="2925535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5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421823</xdr:colOff>
      <xdr:row>37</xdr:row>
      <xdr:rowOff>81644</xdr:rowOff>
    </xdr:from>
    <xdr:to>
      <xdr:col>28</xdr:col>
      <xdr:colOff>476251</xdr:colOff>
      <xdr:row>44</xdr:row>
      <xdr:rowOff>54756</xdr:rowOff>
    </xdr:to>
    <xdr:sp macro="" textlink="">
      <xdr:nvSpPr>
        <xdr:cNvPr id="26" name="Rounded Rectangular Callou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3280573" y="7130144"/>
          <a:ext cx="1891392" cy="1306612"/>
        </a:xfrm>
        <a:prstGeom prst="wedgeRoundRectCallout">
          <a:avLst>
            <a:gd name="adj1" fmla="val -273478"/>
            <a:gd name="adj2" fmla="val -63462"/>
            <a:gd name="adj3" fmla="val 16667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chemeClr val="tx1"/>
              </a:solidFill>
            </a:rPr>
            <a:t>Click</a:t>
          </a:r>
          <a:r>
            <a:rPr lang="en-US" sz="1600" b="1" baseline="0">
              <a:solidFill>
                <a:schemeClr val="tx1"/>
              </a:solidFill>
            </a:rPr>
            <a:t> on the shape to go to each problem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176893</xdr:colOff>
      <xdr:row>33</xdr:row>
      <xdr:rowOff>56335</xdr:rowOff>
    </xdr:from>
    <xdr:to>
      <xdr:col>29</xdr:col>
      <xdr:colOff>353785</xdr:colOff>
      <xdr:row>37</xdr:row>
      <xdr:rowOff>27213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6200000" flipH="1">
          <a:off x="8777561" y="191453"/>
          <a:ext cx="732878" cy="13035642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503465</xdr:colOff>
      <xdr:row>10</xdr:row>
      <xdr:rowOff>149678</xdr:rowOff>
    </xdr:from>
    <xdr:to>
      <xdr:col>22</xdr:col>
      <xdr:colOff>340179</xdr:colOff>
      <xdr:row>13</xdr:row>
      <xdr:rowOff>149679</xdr:rowOff>
    </xdr:to>
    <xdr:sp macro="" textlink="">
      <xdr:nvSpPr>
        <xdr:cNvPr id="11" name="Rounded Rectangle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912929" y="2054678"/>
          <a:ext cx="2898321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6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517073</xdr:colOff>
      <xdr:row>15</xdr:row>
      <xdr:rowOff>54428</xdr:rowOff>
    </xdr:from>
    <xdr:to>
      <xdr:col>22</xdr:col>
      <xdr:colOff>312965</xdr:colOff>
      <xdr:row>18</xdr:row>
      <xdr:rowOff>54429</xdr:rowOff>
    </xdr:to>
    <xdr:sp macro="" textlink="">
      <xdr:nvSpPr>
        <xdr:cNvPr id="12" name="Rounded Rectangl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926537" y="2911928"/>
          <a:ext cx="2857499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7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519793</xdr:colOff>
      <xdr:row>19</xdr:row>
      <xdr:rowOff>179614</xdr:rowOff>
    </xdr:from>
    <xdr:to>
      <xdr:col>22</xdr:col>
      <xdr:colOff>340180</xdr:colOff>
      <xdr:row>22</xdr:row>
      <xdr:rowOff>179615</xdr:rowOff>
    </xdr:to>
    <xdr:sp macro="" textlink="">
      <xdr:nvSpPr>
        <xdr:cNvPr id="13" name="Rounded Rectangle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929257" y="3799114"/>
          <a:ext cx="2881994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8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489857</xdr:colOff>
      <xdr:row>24</xdr:row>
      <xdr:rowOff>149677</xdr:rowOff>
    </xdr:from>
    <xdr:to>
      <xdr:col>22</xdr:col>
      <xdr:colOff>326572</xdr:colOff>
      <xdr:row>27</xdr:row>
      <xdr:rowOff>149678</xdr:rowOff>
    </xdr:to>
    <xdr:sp macro="" textlink="">
      <xdr:nvSpPr>
        <xdr:cNvPr id="14" name="Rounded Rectangl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899321" y="4721677"/>
          <a:ext cx="2898322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9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503465</xdr:colOff>
      <xdr:row>29</xdr:row>
      <xdr:rowOff>68036</xdr:rowOff>
    </xdr:from>
    <xdr:to>
      <xdr:col>22</xdr:col>
      <xdr:colOff>340181</xdr:colOff>
      <xdr:row>32</xdr:row>
      <xdr:rowOff>68037</xdr:rowOff>
    </xdr:to>
    <xdr:sp macro="" textlink="">
      <xdr:nvSpPr>
        <xdr:cNvPr id="15" name="Rounded Rectangl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912929" y="5592536"/>
          <a:ext cx="2898323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10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2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17</xdr:row>
      <xdr:rowOff>285750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34785" y="1986645"/>
          <a:ext cx="5946321" cy="2435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Given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data set: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2, 4, 6, 7, 7, 17, 8, 9, 20, 1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Determine the equation of the best fitted line that can be drawn.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408214</xdr:colOff>
      <xdr:row>6</xdr:row>
      <xdr:rowOff>13606</xdr:rowOff>
    </xdr:from>
    <xdr:to>
      <xdr:col>17</xdr:col>
      <xdr:colOff>408214</xdr:colOff>
      <xdr:row>10</xdr:row>
      <xdr:rowOff>40821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368393" y="1156606"/>
          <a:ext cx="27894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16</xdr:col>
      <xdr:colOff>68036</xdr:colOff>
      <xdr:row>1</xdr:row>
      <xdr:rowOff>54429</xdr:rowOff>
    </xdr:from>
    <xdr:to>
      <xdr:col>18</xdr:col>
      <xdr:colOff>408214</xdr:colOff>
      <xdr:row>6</xdr:row>
      <xdr:rowOff>27214</xdr:rowOff>
    </xdr:to>
    <xdr:sp macro="" textlink="">
      <xdr:nvSpPr>
        <xdr:cNvPr id="8" name="Arrow: Righ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70AE-D80A-4E2B-9D6F-14366669E5DD}"/>
            </a:ext>
          </a:extLst>
        </xdr:cNvPr>
        <xdr:cNvSpPr/>
      </xdr:nvSpPr>
      <xdr:spPr>
        <a:xfrm>
          <a:off x="10205357" y="244929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898075</xdr:colOff>
      <xdr:row>3</xdr:row>
      <xdr:rowOff>190499</xdr:rowOff>
    </xdr:from>
    <xdr:to>
      <xdr:col>8</xdr:col>
      <xdr:colOff>381001</xdr:colOff>
      <xdr:row>7</xdr:row>
      <xdr:rowOff>81643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82225C2-38EC-45BB-828F-A76867D0CF62}"/>
            </a:ext>
          </a:extLst>
        </xdr:cNvPr>
        <xdr:cNvSpPr/>
      </xdr:nvSpPr>
      <xdr:spPr>
        <a:xfrm>
          <a:off x="2680611" y="761999"/>
          <a:ext cx="5102676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1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14</xdr:row>
      <xdr:rowOff>68037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90C7B6-DAAE-455B-9F57-B46BFFAD743E}"/>
            </a:ext>
          </a:extLst>
        </xdr:cNvPr>
        <xdr:cNvSpPr txBox="1"/>
      </xdr:nvSpPr>
      <xdr:spPr>
        <a:xfrm>
          <a:off x="732064" y="1986645"/>
          <a:ext cx="8426903" cy="748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Given the following data find the following: Relative frequency, cumulative frequency, and cumulative relative frequency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2</xdr:col>
      <xdr:colOff>13607</xdr:colOff>
      <xdr:row>7</xdr:row>
      <xdr:rowOff>81645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E673A-CB27-4DC3-A768-A8B632B7DD2B}"/>
            </a:ext>
          </a:extLst>
        </xdr:cNvPr>
        <xdr:cNvSpPr/>
      </xdr:nvSpPr>
      <xdr:spPr>
        <a:xfrm>
          <a:off x="691243" y="530679"/>
          <a:ext cx="110353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A28765D-04CF-4E10-9D1A-613AE93D9474}"/>
            </a:ext>
          </a:extLst>
        </xdr:cNvPr>
        <xdr:cNvCxnSpPr/>
      </xdr:nvCxnSpPr>
      <xdr:spPr>
        <a:xfrm>
          <a:off x="10051597" y="1660071"/>
          <a:ext cx="0" cy="87480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8</xdr:row>
      <xdr:rowOff>176892</xdr:rowOff>
    </xdr:from>
    <xdr:to>
      <xdr:col>16</xdr:col>
      <xdr:colOff>299357</xdr:colOff>
      <xdr:row>11</xdr:row>
      <xdr:rowOff>146412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0650146C-D053-4C20-8F1F-49E4A2DE357C}"/>
            </a:ext>
          </a:extLst>
        </xdr:cNvPr>
        <xdr:cNvSpPr/>
      </xdr:nvSpPr>
      <xdr:spPr>
        <a:xfrm>
          <a:off x="10616293" y="1700892"/>
          <a:ext cx="3276600" cy="541020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680359</xdr:colOff>
      <xdr:row>3</xdr:row>
      <xdr:rowOff>108856</xdr:rowOff>
    </xdr:from>
    <xdr:to>
      <xdr:col>10</xdr:col>
      <xdr:colOff>517073</xdr:colOff>
      <xdr:row>7</xdr:row>
      <xdr:rowOff>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462895" y="680356"/>
          <a:ext cx="5429249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1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14</xdr:row>
      <xdr:rowOff>68037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34785" y="1986645"/>
          <a:ext cx="5946321" cy="748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Given the following data find the following: Relative frequency, cumulative frequency, and cumulative relative frequency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2</xdr:col>
      <xdr:colOff>13607</xdr:colOff>
      <xdr:row>7</xdr:row>
      <xdr:rowOff>81645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02129" y="519793"/>
          <a:ext cx="1140278" cy="857252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95250</xdr:rowOff>
    </xdr:from>
    <xdr:to>
      <xdr:col>11</xdr:col>
      <xdr:colOff>557893</xdr:colOff>
      <xdr:row>46</xdr:row>
      <xdr:rowOff>108858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9797143" y="1619250"/>
          <a:ext cx="0" cy="872217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560615</xdr:colOff>
      <xdr:row>5</xdr:row>
      <xdr:rowOff>81640</xdr:rowOff>
    </xdr:from>
    <xdr:to>
      <xdr:col>17</xdr:col>
      <xdr:colOff>13606</xdr:colOff>
      <xdr:row>9</xdr:row>
      <xdr:rowOff>122463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0412186" y="1034140"/>
          <a:ext cx="2514599" cy="802823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15</xdr:col>
      <xdr:colOff>489857</xdr:colOff>
      <xdr:row>1</xdr:row>
      <xdr:rowOff>27214</xdr:rowOff>
    </xdr:from>
    <xdr:to>
      <xdr:col>18</xdr:col>
      <xdr:colOff>217714</xdr:colOff>
      <xdr:row>5</xdr:row>
      <xdr:rowOff>190499</xdr:rowOff>
    </xdr:to>
    <xdr:sp macro="" textlink="">
      <xdr:nvSpPr>
        <xdr:cNvPr id="4" name="Arrow: Righ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12851-BAA2-4965-A73A-31EE643347D2}"/>
            </a:ext>
          </a:extLst>
        </xdr:cNvPr>
        <xdr:cNvSpPr/>
      </xdr:nvSpPr>
      <xdr:spPr>
        <a:xfrm>
          <a:off x="12178393" y="217714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598717</xdr:colOff>
      <xdr:row>3</xdr:row>
      <xdr:rowOff>108855</xdr:rowOff>
    </xdr:from>
    <xdr:to>
      <xdr:col>11</xdr:col>
      <xdr:colOff>372837</xdr:colOff>
      <xdr:row>6</xdr:row>
      <xdr:rowOff>190499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5EEB8869-E0DC-4EE4-A59D-EA95AF5EB84E}"/>
            </a:ext>
          </a:extLst>
        </xdr:cNvPr>
        <xdr:cNvSpPr/>
      </xdr:nvSpPr>
      <xdr:spPr>
        <a:xfrm>
          <a:off x="2435681" y="680355"/>
          <a:ext cx="4672692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10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7A2EF-EA3B-41F9-AED7-1CB4EB093C72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0</xdr:rowOff>
    </xdr:from>
    <xdr:to>
      <xdr:col>12</xdr:col>
      <xdr:colOff>231322</xdr:colOff>
      <xdr:row>43</xdr:row>
      <xdr:rowOff>149679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62B6177-EEFE-4D54-9EE9-B78F33627512}"/>
            </a:ext>
          </a:extLst>
        </xdr:cNvPr>
        <xdr:cNvCxnSpPr/>
      </xdr:nvCxnSpPr>
      <xdr:spPr>
        <a:xfrm>
          <a:off x="7546522" y="1660071"/>
          <a:ext cx="0" cy="72335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231321</xdr:colOff>
      <xdr:row>3</xdr:row>
      <xdr:rowOff>13606</xdr:rowOff>
    </xdr:from>
    <xdr:to>
      <xdr:col>19</xdr:col>
      <xdr:colOff>13607</xdr:colOff>
      <xdr:row>7</xdr:row>
      <xdr:rowOff>40821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CC694727-105E-482D-9B9D-729EAD6B7874}"/>
            </a:ext>
          </a:extLst>
        </xdr:cNvPr>
        <xdr:cNvSpPr/>
      </xdr:nvSpPr>
      <xdr:spPr>
        <a:xfrm>
          <a:off x="8191500" y="585106"/>
          <a:ext cx="3456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</xdr:col>
      <xdr:colOff>571500</xdr:colOff>
      <xdr:row>9</xdr:row>
      <xdr:rowOff>95251</xdr:rowOff>
    </xdr:from>
    <xdr:to>
      <xdr:col>11</xdr:col>
      <xdr:colOff>394606</xdr:colOff>
      <xdr:row>21</xdr:row>
      <xdr:rowOff>95251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E1CD2D3-6F7D-40C4-859C-076553EB1D3B}"/>
                </a:ext>
              </a:extLst>
            </xdr:cNvPr>
            <xdr:cNvSpPr txBox="1"/>
          </xdr:nvSpPr>
          <xdr:spPr>
            <a:xfrm>
              <a:off x="1183821" y="2381251"/>
              <a:ext cx="5946321" cy="225878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 find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σ= 25</a:t>
              </a: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E1CD2D3-6F7D-40C4-859C-076553EB1D3B}"/>
                </a:ext>
              </a:extLst>
            </xdr:cNvPr>
            <xdr:cNvSpPr txBox="1"/>
          </xdr:nvSpPr>
          <xdr:spPr>
            <a:xfrm>
              <a:off x="1183821" y="2381251"/>
              <a:ext cx="5946321" cy="225878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 find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:r>
                <a:rPr lang="en-US" sz="20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σ= 25</a:t>
              </a:r>
            </a:p>
          </xdr:txBody>
        </xdr:sp>
      </mc:Fallback>
    </mc:AlternateContent>
    <xdr:clientData/>
  </xdr:twoCellAnchor>
  <xdr:twoCellAnchor>
    <xdr:from>
      <xdr:col>15</xdr:col>
      <xdr:colOff>476250</xdr:colOff>
      <xdr:row>11</xdr:row>
      <xdr:rowOff>0</xdr:rowOff>
    </xdr:from>
    <xdr:to>
      <xdr:col>20</xdr:col>
      <xdr:colOff>585107</xdr:colOff>
      <xdr:row>18</xdr:row>
      <xdr:rowOff>163285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80C075-3FAD-42D7-8136-0237AF4AB742}"/>
            </a:ext>
          </a:extLst>
        </xdr:cNvPr>
        <xdr:cNvSpPr txBox="1"/>
      </xdr:nvSpPr>
      <xdr:spPr>
        <a:xfrm>
          <a:off x="9661071" y="2653393"/>
          <a:ext cx="3170465" cy="14831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Formulas</a:t>
          </a:r>
          <a:r>
            <a:rPr lang="en-US" sz="2000" baseline="0"/>
            <a:t> to More Formulas to Statistical to Standardize</a:t>
          </a:r>
          <a:endParaRPr 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312967</xdr:colOff>
      <xdr:row>3</xdr:row>
      <xdr:rowOff>95248</xdr:rowOff>
    </xdr:from>
    <xdr:to>
      <xdr:col>11</xdr:col>
      <xdr:colOff>87087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174424" y="650419"/>
          <a:ext cx="4738006" cy="6368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10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353786</xdr:colOff>
      <xdr:row>7</xdr:row>
      <xdr:rowOff>27214</xdr:rowOff>
    </xdr:from>
    <xdr:to>
      <xdr:col>18</xdr:col>
      <xdr:colOff>-1</xdr:colOff>
      <xdr:row>11</xdr:row>
      <xdr:rowOff>54429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313965" y="1360714"/>
          <a:ext cx="270782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435428</xdr:colOff>
      <xdr:row>29</xdr:row>
      <xdr:rowOff>54427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612321" y="1905000"/>
              <a:ext cx="5946321" cy="364671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 find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σ= 25</a:t>
              </a: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612321" y="1905000"/>
              <a:ext cx="5946321" cy="364671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 find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:pPr/>
              <a:r>
                <a:rPr lang="en-US" sz="20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pPr/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σ= 25</a:t>
              </a:r>
            </a:p>
          </xdr:txBody>
        </xdr:sp>
      </mc:Fallback>
    </mc:AlternateContent>
    <xdr:clientData/>
  </xdr:twoCellAnchor>
  <xdr:twoCellAnchor>
    <xdr:from>
      <xdr:col>16</xdr:col>
      <xdr:colOff>312964</xdr:colOff>
      <xdr:row>2</xdr:row>
      <xdr:rowOff>27214</xdr:rowOff>
    </xdr:from>
    <xdr:to>
      <xdr:col>19</xdr:col>
      <xdr:colOff>40821</xdr:colOff>
      <xdr:row>6</xdr:row>
      <xdr:rowOff>190499</xdr:rowOff>
    </xdr:to>
    <xdr:sp macro="" textlink="">
      <xdr:nvSpPr>
        <xdr:cNvPr id="8" name="Arrow: Righ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C2BBD-BA55-4AF9-BF53-00E19FCA7F35}"/>
            </a:ext>
          </a:extLst>
        </xdr:cNvPr>
        <xdr:cNvSpPr/>
      </xdr:nvSpPr>
      <xdr:spPr>
        <a:xfrm>
          <a:off x="10110107" y="408214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3</xdr:row>
      <xdr:rowOff>171448</xdr:rowOff>
    </xdr:from>
    <xdr:to>
      <xdr:col>9</xdr:col>
      <xdr:colOff>97971</xdr:colOff>
      <xdr:row>7</xdr:row>
      <xdr:rowOff>68035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60E1448-E395-4289-A5D9-A88518BA8D94}"/>
            </a:ext>
          </a:extLst>
        </xdr:cNvPr>
        <xdr:cNvSpPr/>
      </xdr:nvSpPr>
      <xdr:spPr>
        <a:xfrm>
          <a:off x="2609852" y="742948"/>
          <a:ext cx="5250994" cy="65858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9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122465</xdr:colOff>
      <xdr:row>10</xdr:row>
      <xdr:rowOff>81646</xdr:rowOff>
    </xdr:from>
    <xdr:to>
      <xdr:col>10</xdr:col>
      <xdr:colOff>65316</xdr:colOff>
      <xdr:row>19</xdr:row>
      <xdr:rowOff>54430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202DAE-CDC4-4CA3-AE1C-78F7D0FA369B}"/>
            </a:ext>
          </a:extLst>
        </xdr:cNvPr>
        <xdr:cNvSpPr txBox="1"/>
      </xdr:nvSpPr>
      <xdr:spPr>
        <a:xfrm>
          <a:off x="734786" y="1986646"/>
          <a:ext cx="7726137" cy="168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alternative that has the highest EMV (Expected Monetary Value).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9C607B-4DA9-4462-87C9-96529807506E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489860</xdr:colOff>
      <xdr:row>6</xdr:row>
      <xdr:rowOff>92529</xdr:rowOff>
    </xdr:from>
    <xdr:to>
      <xdr:col>10</xdr:col>
      <xdr:colOff>489860</xdr:colOff>
      <xdr:row>39</xdr:row>
      <xdr:rowOff>106138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285ACBF-8645-4D99-80EF-A9FD18F60739}"/>
            </a:ext>
          </a:extLst>
        </xdr:cNvPr>
        <xdr:cNvCxnSpPr/>
      </xdr:nvCxnSpPr>
      <xdr:spPr>
        <a:xfrm>
          <a:off x="8885467" y="1235529"/>
          <a:ext cx="0" cy="787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408214</xdr:colOff>
      <xdr:row>4</xdr:row>
      <xdr:rowOff>160562</xdr:rowOff>
    </xdr:from>
    <xdr:to>
      <xdr:col>14</xdr:col>
      <xdr:colOff>381000</xdr:colOff>
      <xdr:row>8</xdr:row>
      <xdr:rowOff>187777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74060F22-7B57-4873-8E92-0112161B6BC0}"/>
            </a:ext>
          </a:extLst>
        </xdr:cNvPr>
        <xdr:cNvSpPr/>
      </xdr:nvSpPr>
      <xdr:spPr>
        <a:xfrm>
          <a:off x="10028464" y="92256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17</xdr:col>
      <xdr:colOff>176892</xdr:colOff>
      <xdr:row>22</xdr:row>
      <xdr:rowOff>285750</xdr:rowOff>
    </xdr:from>
    <xdr:to>
      <xdr:col>21</xdr:col>
      <xdr:colOff>503464</xdr:colOff>
      <xdr:row>27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D6316BE-EF73-4E88-80BF-72F2047651A9}"/>
            </a:ext>
          </a:extLst>
        </xdr:cNvPr>
        <xdr:cNvSpPr txBox="1"/>
      </xdr:nvSpPr>
      <xdr:spPr>
        <a:xfrm>
          <a:off x="14750142" y="5402036"/>
          <a:ext cx="2775858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1. Multiply each value by the probability</a:t>
          </a:r>
        </a:p>
        <a:p>
          <a:r>
            <a:rPr lang="en-US" sz="1800"/>
            <a:t>2. Select the highest value in the column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3</xdr:row>
      <xdr:rowOff>171448</xdr:rowOff>
    </xdr:from>
    <xdr:to>
      <xdr:col>9</xdr:col>
      <xdr:colOff>97971</xdr:colOff>
      <xdr:row>7</xdr:row>
      <xdr:rowOff>68035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609852" y="742948"/>
          <a:ext cx="5250994" cy="65858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9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122465</xdr:colOff>
      <xdr:row>10</xdr:row>
      <xdr:rowOff>81645</xdr:rowOff>
    </xdr:from>
    <xdr:to>
      <xdr:col>10</xdr:col>
      <xdr:colOff>65316</xdr:colOff>
      <xdr:row>25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2065" y="1986645"/>
          <a:ext cx="7705726" cy="2775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alternative that has the highest EMV (Expected Monetary Value).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598717</xdr:colOff>
      <xdr:row>6</xdr:row>
      <xdr:rowOff>187777</xdr:rowOff>
    </xdr:from>
    <xdr:to>
      <xdr:col>10</xdr:col>
      <xdr:colOff>598717</xdr:colOff>
      <xdr:row>45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994324" y="1330777"/>
          <a:ext cx="0" cy="787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557892</xdr:colOff>
      <xdr:row>6</xdr:row>
      <xdr:rowOff>38098</xdr:rowOff>
    </xdr:from>
    <xdr:to>
      <xdr:col>17</xdr:col>
      <xdr:colOff>122465</xdr:colOff>
      <xdr:row>10</xdr:row>
      <xdr:rowOff>65313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565821" y="1181098"/>
          <a:ext cx="3306537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15</xdr:col>
      <xdr:colOff>408214</xdr:colOff>
      <xdr:row>1</xdr:row>
      <xdr:rowOff>122464</xdr:rowOff>
    </xdr:from>
    <xdr:to>
      <xdr:col>18</xdr:col>
      <xdr:colOff>136071</xdr:colOff>
      <xdr:row>6</xdr:row>
      <xdr:rowOff>95249</xdr:rowOff>
    </xdr:to>
    <xdr:sp macro="" textlink="">
      <xdr:nvSpPr>
        <xdr:cNvPr id="7" name="Arrow: Righ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A810E6-0000-445E-B0E7-D3B86368616F}"/>
            </a:ext>
          </a:extLst>
        </xdr:cNvPr>
        <xdr:cNvSpPr/>
      </xdr:nvSpPr>
      <xdr:spPr>
        <a:xfrm>
          <a:off x="11933464" y="312964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3</xdr:row>
      <xdr:rowOff>171448</xdr:rowOff>
    </xdr:from>
    <xdr:to>
      <xdr:col>9</xdr:col>
      <xdr:colOff>97971</xdr:colOff>
      <xdr:row>7</xdr:row>
      <xdr:rowOff>68035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E3645B58-5A30-49DC-858C-426BF24E8749}"/>
            </a:ext>
          </a:extLst>
        </xdr:cNvPr>
        <xdr:cNvSpPr/>
      </xdr:nvSpPr>
      <xdr:spPr>
        <a:xfrm>
          <a:off x="2609852" y="742948"/>
          <a:ext cx="5250994" cy="65858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8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122465</xdr:colOff>
      <xdr:row>10</xdr:row>
      <xdr:rowOff>81645</xdr:rowOff>
    </xdr:from>
    <xdr:to>
      <xdr:col>10</xdr:col>
      <xdr:colOff>65316</xdr:colOff>
      <xdr:row>20</xdr:row>
      <xdr:rowOff>136071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D7795E-F0A9-43BE-937B-37B918970A5F}"/>
            </a:ext>
          </a:extLst>
        </xdr:cNvPr>
        <xdr:cNvSpPr txBox="1"/>
      </xdr:nvSpPr>
      <xdr:spPr>
        <a:xfrm>
          <a:off x="734786" y="1986645"/>
          <a:ext cx="7726137" cy="2394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best alternative under each of these strategies:</a:t>
          </a:r>
        </a:p>
        <a:p>
          <a:endParaRPr lang="en-US" sz="2000" baseline="0">
            <a:solidFill>
              <a:schemeClr val="tx1"/>
            </a:solidFill>
          </a:endParaRPr>
        </a:p>
        <a:p>
          <a:r>
            <a:rPr lang="en-US" sz="2000" baseline="0">
              <a:solidFill>
                <a:schemeClr val="tx1"/>
              </a:solidFill>
            </a:rPr>
            <a:t>a) LaPlace</a:t>
          </a:r>
        </a:p>
        <a:p>
          <a:r>
            <a:rPr lang="en-US" sz="2000" baseline="0">
              <a:solidFill>
                <a:schemeClr val="tx1"/>
              </a:solidFill>
            </a:rPr>
            <a:t>b) Hurwicz (</a:t>
          </a:r>
          <a:r>
            <a:rPr lang="el-GR" sz="2000" baseline="0">
              <a:solidFill>
                <a:schemeClr val="tx1"/>
              </a:solidFill>
            </a:rPr>
            <a:t>α</a:t>
          </a:r>
          <a:r>
            <a:rPr lang="en-US" sz="2000" baseline="0">
              <a:solidFill>
                <a:schemeClr val="tx1"/>
              </a:solidFill>
            </a:rPr>
            <a:t>=0.7)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D5DEC-7B09-4376-ADEB-2AFF2EA3047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285751</xdr:colOff>
      <xdr:row>5</xdr:row>
      <xdr:rowOff>146956</xdr:rowOff>
    </xdr:from>
    <xdr:to>
      <xdr:col>11</xdr:col>
      <xdr:colOff>285751</xdr:colOff>
      <xdr:row>43</xdr:row>
      <xdr:rowOff>160565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3362475-43ED-4105-9167-B07FAD749FDA}"/>
            </a:ext>
          </a:extLst>
        </xdr:cNvPr>
        <xdr:cNvCxnSpPr/>
      </xdr:nvCxnSpPr>
      <xdr:spPr>
        <a:xfrm>
          <a:off x="9293680" y="1099456"/>
          <a:ext cx="0" cy="77696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394607</xdr:colOff>
      <xdr:row>3</xdr:row>
      <xdr:rowOff>65313</xdr:rowOff>
    </xdr:from>
    <xdr:to>
      <xdr:col>16</xdr:col>
      <xdr:colOff>0</xdr:colOff>
      <xdr:row>7</xdr:row>
      <xdr:rowOff>92528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B4511520-68B0-4FE6-80DD-C98773577309}"/>
            </a:ext>
          </a:extLst>
        </xdr:cNvPr>
        <xdr:cNvSpPr/>
      </xdr:nvSpPr>
      <xdr:spPr>
        <a:xfrm>
          <a:off x="10014857" y="636813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3</xdr:row>
      <xdr:rowOff>171448</xdr:rowOff>
    </xdr:from>
    <xdr:to>
      <xdr:col>9</xdr:col>
      <xdr:colOff>97971</xdr:colOff>
      <xdr:row>7</xdr:row>
      <xdr:rowOff>68035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653395" y="726619"/>
          <a:ext cx="5761262" cy="6368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</a:t>
          </a:r>
          <a:r>
            <a:rPr lang="en-US" sz="2800" baseline="0">
              <a:solidFill>
                <a:schemeClr val="tx1"/>
              </a:solidFill>
            </a:rPr>
            <a:t> 8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122465</xdr:colOff>
      <xdr:row>10</xdr:row>
      <xdr:rowOff>81645</xdr:rowOff>
    </xdr:from>
    <xdr:to>
      <xdr:col>10</xdr:col>
      <xdr:colOff>65316</xdr:colOff>
      <xdr:row>21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34786" y="1986645"/>
          <a:ext cx="7726137" cy="2109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best alternative under each of these strategies:</a:t>
          </a:r>
        </a:p>
        <a:p>
          <a:endParaRPr lang="en-US" sz="2000" baseline="0">
            <a:solidFill>
              <a:schemeClr val="tx1"/>
            </a:solidFill>
          </a:endParaRPr>
        </a:p>
        <a:p>
          <a:r>
            <a:rPr lang="en-US" sz="2000" baseline="0">
              <a:solidFill>
                <a:schemeClr val="tx1"/>
              </a:solidFill>
            </a:rPr>
            <a:t>a) LaPlace</a:t>
          </a:r>
        </a:p>
        <a:p>
          <a:r>
            <a:rPr lang="en-US" sz="2000" baseline="0">
              <a:solidFill>
                <a:schemeClr val="tx1"/>
              </a:solidFill>
            </a:rPr>
            <a:t>b) Hurwicz (</a:t>
          </a:r>
          <a:r>
            <a:rPr lang="el-GR" sz="2000" baseline="0">
              <a:solidFill>
                <a:schemeClr val="tx1"/>
              </a:solidFill>
            </a:rPr>
            <a:t>α</a:t>
          </a:r>
          <a:r>
            <a:rPr lang="en-US" sz="2000" baseline="0">
              <a:solidFill>
                <a:schemeClr val="tx1"/>
              </a:solidFill>
            </a:rPr>
            <a:t>=0.7)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244930</xdr:colOff>
      <xdr:row>5</xdr:row>
      <xdr:rowOff>187777</xdr:rowOff>
    </xdr:from>
    <xdr:to>
      <xdr:col>11</xdr:col>
      <xdr:colOff>244930</xdr:colOff>
      <xdr:row>44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9252859" y="1140277"/>
          <a:ext cx="0" cy="77696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435428</xdr:colOff>
      <xdr:row>6</xdr:row>
      <xdr:rowOff>160563</xdr:rowOff>
    </xdr:from>
    <xdr:to>
      <xdr:col>16</xdr:col>
      <xdr:colOff>571501</xdr:colOff>
      <xdr:row>10</xdr:row>
      <xdr:rowOff>187778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055678" y="1303563"/>
          <a:ext cx="265339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15</xdr:col>
      <xdr:colOff>272144</xdr:colOff>
      <xdr:row>1</xdr:row>
      <xdr:rowOff>136071</xdr:rowOff>
    </xdr:from>
    <xdr:to>
      <xdr:col>18</xdr:col>
      <xdr:colOff>1</xdr:colOff>
      <xdr:row>6</xdr:row>
      <xdr:rowOff>108856</xdr:rowOff>
    </xdr:to>
    <xdr:sp macro="" textlink="">
      <xdr:nvSpPr>
        <xdr:cNvPr id="7" name="Arrow: Righ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766FC2-5707-4C9F-BD4D-ADF65C5D2B72}"/>
            </a:ext>
          </a:extLst>
        </xdr:cNvPr>
        <xdr:cNvSpPr/>
      </xdr:nvSpPr>
      <xdr:spPr>
        <a:xfrm>
          <a:off x="11797394" y="326571"/>
          <a:ext cx="1564821" cy="92528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aseline="0"/>
            <a:t> To </a:t>
          </a:r>
          <a:r>
            <a:rPr lang="en-US" sz="1600" b="1" baseline="0">
              <a:solidFill>
                <a:schemeClr val="bg1"/>
              </a:solidFill>
            </a:rPr>
            <a:t>Solution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312966</xdr:colOff>
      <xdr:row>3</xdr:row>
      <xdr:rowOff>95248</xdr:rowOff>
    </xdr:from>
    <xdr:to>
      <xdr:col>12</xdr:col>
      <xdr:colOff>68037</xdr:colOff>
      <xdr:row>6</xdr:row>
      <xdr:rowOff>176892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F8F6602-3871-4A19-9608-6E7BD21551F1}"/>
            </a:ext>
          </a:extLst>
        </xdr:cNvPr>
        <xdr:cNvSpPr/>
      </xdr:nvSpPr>
      <xdr:spPr>
        <a:xfrm>
          <a:off x="2141766" y="666748"/>
          <a:ext cx="5241471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Problem </a:t>
          </a:r>
          <a:r>
            <a:rPr lang="en-US" sz="2800" baseline="0">
              <a:solidFill>
                <a:schemeClr val="tx1"/>
              </a:solidFill>
            </a:rPr>
            <a:t>7 Solution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29</xdr:row>
      <xdr:rowOff>108857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E8DB78-CB68-4B98-8FF2-A67A78E8E5AD}"/>
            </a:ext>
          </a:extLst>
        </xdr:cNvPr>
        <xdr:cNvSpPr txBox="1"/>
      </xdr:nvSpPr>
      <xdr:spPr>
        <a:xfrm>
          <a:off x="732064" y="1986644"/>
          <a:ext cx="5921828" cy="3646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Two distributions have the following characteristics: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Distribution A: µ=55,000 and σ=8,000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Distribution B: µ=25 and σ=5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If the value of interest from distribution A is 45,000 and a value of interest from distribution B is 20.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Which value of interest is relatively closer to its respective mean?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7B231-C189-4C60-A4E8-31BAC7A6F4DF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8FE584B-4152-4575-8935-76743C958FE1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20</xdr:col>
      <xdr:colOff>27214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CA4D6B76-0092-4F5B-B799-2DF4D1719706}"/>
            </a:ext>
          </a:extLst>
        </xdr:cNvPr>
        <xdr:cNvSpPr/>
      </xdr:nvSpPr>
      <xdr:spPr>
        <a:xfrm>
          <a:off x="8401050" y="639535"/>
          <a:ext cx="38181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14</xdr:col>
      <xdr:colOff>544285</xdr:colOff>
      <xdr:row>13</xdr:row>
      <xdr:rowOff>68035</xdr:rowOff>
    </xdr:from>
    <xdr:to>
      <xdr:col>19</xdr:col>
      <xdr:colOff>503464</xdr:colOff>
      <xdr:row>15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C5EB30-2CCA-425E-84E8-9EEF90EB209E}"/>
            </a:ext>
          </a:extLst>
        </xdr:cNvPr>
        <xdr:cNvSpPr txBox="1"/>
      </xdr:nvSpPr>
      <xdr:spPr>
        <a:xfrm>
          <a:off x="9116785" y="2544535"/>
          <a:ext cx="3020786" cy="517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1. Calculate the z score for each.</a:t>
          </a:r>
        </a:p>
      </xdr:txBody>
    </xdr:sp>
    <xdr:clientData/>
  </xdr:twoCellAnchor>
  <xdr:twoCellAnchor>
    <xdr:from>
      <xdr:col>14</xdr:col>
      <xdr:colOff>136072</xdr:colOff>
      <xdr:row>12</xdr:row>
      <xdr:rowOff>136072</xdr:rowOff>
    </xdr:from>
    <xdr:to>
      <xdr:col>14</xdr:col>
      <xdr:colOff>381000</xdr:colOff>
      <xdr:row>17</xdr:row>
      <xdr:rowOff>108857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35E30318-D8AF-4FF9-AE28-4A8AA65B42EE}"/>
            </a:ext>
          </a:extLst>
        </xdr:cNvPr>
        <xdr:cNvSpPr/>
      </xdr:nvSpPr>
      <xdr:spPr>
        <a:xfrm>
          <a:off x="8708572" y="2422072"/>
          <a:ext cx="244928" cy="145596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557893</xdr:colOff>
      <xdr:row>15</xdr:row>
      <xdr:rowOff>285750</xdr:rowOff>
    </xdr:from>
    <xdr:to>
      <xdr:col>19</xdr:col>
      <xdr:colOff>517072</xdr:colOff>
      <xdr:row>17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FCBC4F3-30CF-4D34-953D-01835E91B906}"/>
            </a:ext>
          </a:extLst>
        </xdr:cNvPr>
        <xdr:cNvSpPr txBox="1"/>
      </xdr:nvSpPr>
      <xdr:spPr>
        <a:xfrm>
          <a:off x="9130393" y="3252107"/>
          <a:ext cx="3020786" cy="517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2. Select</a:t>
          </a:r>
          <a:r>
            <a:rPr lang="en-US" sz="1600" baseline="0"/>
            <a:t> this one-it is closer to the mean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39:Q41"/>
  <sheetViews>
    <sheetView showRowColHeaders="0" tabSelected="1" zoomScale="70" zoomScaleNormal="70" workbookViewId="0"/>
  </sheetViews>
  <sheetFormatPr defaultColWidth="9.140625" defaultRowHeight="15" x14ac:dyDescent="0.25"/>
  <cols>
    <col min="1" max="16384" width="9.140625" style="1"/>
  </cols>
  <sheetData>
    <row r="39" spans="15:17" x14ac:dyDescent="0.25">
      <c r="O39" s="64"/>
      <c r="P39" s="64"/>
      <c r="Q39" s="64"/>
    </row>
    <row r="40" spans="15:17" x14ac:dyDescent="0.25">
      <c r="O40" s="64"/>
      <c r="P40" s="64"/>
      <c r="Q40" s="64"/>
    </row>
    <row r="41" spans="15:17" x14ac:dyDescent="0.25">
      <c r="O41" s="64"/>
      <c r="P41" s="64"/>
      <c r="Q41" s="64"/>
    </row>
  </sheetData>
  <sheetProtection algorithmName="SHA-512" hashValue="aRCr1yYuOvMH6o8JhagofVFJavMsK6f/UAPwGdOj0FwHJCTwrMkHiwlGwqUoh7cw39CWuAL9Dmmlgy7h2LNDXQ==" saltValue="nkuXIkDImJPWIMdwGYzZIQ==" spinCount="100000" sheet="1" selectLockedCells="1" selectUnlockedCells="1"/>
  <mergeCells count="1">
    <mergeCell ref="O39:Q41"/>
  </mergeCells>
  <pageMargins left="0.7" right="0.7" top="0.75" bottom="0.75" header="0.3" footer="0.3"/>
  <pageSetup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P13:AB34"/>
  <sheetViews>
    <sheetView zoomScale="70" zoomScaleNormal="70" workbookViewId="0"/>
  </sheetViews>
  <sheetFormatPr defaultColWidth="9.140625" defaultRowHeight="15" x14ac:dyDescent="0.25"/>
  <cols>
    <col min="1" max="16384" width="9.140625" style="1"/>
  </cols>
  <sheetData>
    <row r="13" spans="16:28" ht="15" customHeight="1" x14ac:dyDescent="0.25"/>
    <row r="14" spans="16:28" ht="15" customHeight="1" x14ac:dyDescent="0.25"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6:28" x14ac:dyDescent="0.25"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6:28" x14ac:dyDescent="0.25"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6:28" ht="15" customHeight="1" x14ac:dyDescent="0.25"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6:28" ht="15" customHeight="1" x14ac:dyDescent="0.25"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6:28" x14ac:dyDescent="0.25"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6:28" x14ac:dyDescent="0.25"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6:28" x14ac:dyDescent="0.25"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6:28" x14ac:dyDescent="0.25"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6:28" x14ac:dyDescent="0.25"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6:28" x14ac:dyDescent="0.25"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6:28" x14ac:dyDescent="0.25"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6:28" x14ac:dyDescent="0.25"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6:28" x14ac:dyDescent="0.25"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6:28" x14ac:dyDescent="0.25"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6:28" x14ac:dyDescent="0.25"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6:28" x14ac:dyDescent="0.25"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6:28" x14ac:dyDescent="0.25"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6:28" x14ac:dyDescent="0.25"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6:28" x14ac:dyDescent="0.25"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6:28" x14ac:dyDescent="0.25"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</sheetData>
  <pageMargins left="0.7" right="0.7" top="0.75" bottom="0.75" header="0.3" footer="0.3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F21:J33"/>
  <sheetViews>
    <sheetView zoomScale="70" zoomScaleNormal="70" workbookViewId="0"/>
  </sheetViews>
  <sheetFormatPr defaultColWidth="9.140625" defaultRowHeight="15" x14ac:dyDescent="0.25"/>
  <cols>
    <col min="1" max="5" width="9.140625" style="1"/>
    <col min="6" max="6" width="19.28515625" style="1" customWidth="1"/>
    <col min="7" max="7" width="27.28515625" style="1" customWidth="1"/>
    <col min="8" max="8" width="31.28515625" style="1" customWidth="1"/>
    <col min="9" max="9" width="9.140625" style="1"/>
    <col min="10" max="10" width="17.140625" style="1" customWidth="1"/>
    <col min="11" max="14" width="9.140625" style="1"/>
    <col min="15" max="15" width="11" style="1" customWidth="1"/>
    <col min="16" max="19" width="9.140625" style="1"/>
    <col min="20" max="20" width="8.42578125" style="1" customWidth="1"/>
    <col min="21" max="21" width="17.7109375" style="1" customWidth="1"/>
    <col min="22" max="16384" width="9.140625" style="1"/>
  </cols>
  <sheetData>
    <row r="21" spans="6:10" ht="23.25" customHeight="1" x14ac:dyDescent="0.25">
      <c r="F21" s="13"/>
      <c r="G21" s="73" t="s">
        <v>5</v>
      </c>
      <c r="H21" s="74"/>
    </row>
    <row r="22" spans="6:10" ht="23.25" x14ac:dyDescent="0.25">
      <c r="F22" s="13" t="s">
        <v>8</v>
      </c>
      <c r="G22" s="13" t="s">
        <v>6</v>
      </c>
      <c r="H22" s="13" t="s">
        <v>7</v>
      </c>
    </row>
    <row r="23" spans="6:10" ht="26.25" x14ac:dyDescent="0.25">
      <c r="F23" s="13" t="s">
        <v>9</v>
      </c>
      <c r="G23" s="14">
        <v>200000</v>
      </c>
      <c r="H23" s="14">
        <v>-180000</v>
      </c>
      <c r="J23" s="42">
        <v>-180000</v>
      </c>
    </row>
    <row r="24" spans="6:10" ht="26.25" x14ac:dyDescent="0.4">
      <c r="F24" s="13" t="s">
        <v>10</v>
      </c>
      <c r="G24" s="14">
        <v>100000</v>
      </c>
      <c r="H24" s="14">
        <v>-20000</v>
      </c>
      <c r="J24" s="43">
        <v>-20000</v>
      </c>
    </row>
    <row r="25" spans="6:10" ht="26.25" x14ac:dyDescent="0.25">
      <c r="F25" s="13" t="s">
        <v>11</v>
      </c>
      <c r="G25" s="14">
        <v>0</v>
      </c>
      <c r="H25" s="14">
        <v>0</v>
      </c>
      <c r="J25" s="44">
        <v>0</v>
      </c>
    </row>
    <row r="32" spans="6:10" ht="15" customHeight="1" x14ac:dyDescent="0.25"/>
    <row r="33" ht="15" customHeight="1" x14ac:dyDescent="0.25"/>
  </sheetData>
  <mergeCells count="1">
    <mergeCell ref="G21:H21"/>
  </mergeCells>
  <pageMargins left="0.7" right="0.7" top="0.75" bottom="0.75" header="0.3" footer="0.3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F14:U33"/>
  <sheetViews>
    <sheetView zoomScale="70" zoomScaleNormal="70" workbookViewId="0"/>
  </sheetViews>
  <sheetFormatPr defaultColWidth="9.140625" defaultRowHeight="15" x14ac:dyDescent="0.25"/>
  <cols>
    <col min="1" max="5" width="9.140625" style="1"/>
    <col min="6" max="6" width="19.28515625" style="1" customWidth="1"/>
    <col min="7" max="7" width="27.28515625" style="1" customWidth="1"/>
    <col min="8" max="8" width="31.28515625" style="1" customWidth="1"/>
    <col min="9" max="14" width="9.140625" style="1"/>
    <col min="15" max="15" width="11" style="1" customWidth="1"/>
    <col min="16" max="19" width="9.140625" style="1"/>
    <col min="20" max="20" width="8.42578125" style="1" customWidth="1"/>
    <col min="21" max="21" width="17.7109375" style="1" customWidth="1"/>
    <col min="22" max="16384" width="9.140625" style="1"/>
  </cols>
  <sheetData>
    <row r="14" spans="11:21" x14ac:dyDescent="0.25"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1:21" x14ac:dyDescent="0.25"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1:21" x14ac:dyDescent="0.25"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6:21" x14ac:dyDescent="0.25"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6:21" x14ac:dyDescent="0.25"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6:21" x14ac:dyDescent="0.25"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6:21" x14ac:dyDescent="0.25"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6:21" ht="23.25" customHeight="1" x14ac:dyDescent="0.25">
      <c r="F21" s="13"/>
      <c r="G21" s="73" t="s">
        <v>5</v>
      </c>
      <c r="H21" s="7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6:21" ht="23.25" x14ac:dyDescent="0.25">
      <c r="F22" s="13" t="s">
        <v>8</v>
      </c>
      <c r="G22" s="13" t="s">
        <v>6</v>
      </c>
      <c r="H22" s="13" t="s">
        <v>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6:21" ht="23.25" x14ac:dyDescent="0.25">
      <c r="F23" s="13" t="s">
        <v>9</v>
      </c>
      <c r="G23" s="14">
        <v>200000</v>
      </c>
      <c r="H23" s="14">
        <v>-180000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6:21" ht="23.25" x14ac:dyDescent="0.25">
      <c r="F24" s="13" t="s">
        <v>10</v>
      </c>
      <c r="G24" s="14">
        <v>100000</v>
      </c>
      <c r="H24" s="14">
        <v>-20000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6:21" ht="23.25" x14ac:dyDescent="0.25">
      <c r="F25" s="13" t="s">
        <v>11</v>
      </c>
      <c r="G25" s="14">
        <v>0</v>
      </c>
      <c r="H25" s="14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6:21" ht="23.25" x14ac:dyDescent="0.25">
      <c r="F26" s="17" t="s">
        <v>12</v>
      </c>
      <c r="G26" s="18">
        <v>0.5</v>
      </c>
      <c r="H26" s="18">
        <v>0.5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6:21" x14ac:dyDescent="0.25"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6:21" x14ac:dyDescent="0.25"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6:21" x14ac:dyDescent="0.25"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6:21" x14ac:dyDescent="0.25"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6:21" x14ac:dyDescent="0.25"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6:21" ht="15" customHeight="1" x14ac:dyDescent="0.25"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1:21" ht="15" customHeight="1" x14ac:dyDescent="0.25"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</sheetData>
  <mergeCells count="1">
    <mergeCell ref="G21:H21"/>
  </mergeCells>
  <pageMargins left="0.7" right="0.7" top="0.75" bottom="0.75" header="0.3" footer="0.3"/>
  <pageSetup scale="6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2:O84"/>
  <sheetViews>
    <sheetView zoomScale="70" zoomScaleNormal="70" workbookViewId="0"/>
  </sheetViews>
  <sheetFormatPr defaultColWidth="9.140625" defaultRowHeight="15" x14ac:dyDescent="0.25"/>
  <cols>
    <col min="1" max="16" width="9.140625" style="1"/>
    <col min="17" max="17" width="10" style="1" bestFit="1" customWidth="1"/>
    <col min="18" max="18" width="13" style="1" bestFit="1" customWidth="1"/>
    <col min="19" max="19" width="16.28515625" style="1" customWidth="1"/>
    <col min="20" max="16384" width="9.140625" style="1"/>
  </cols>
  <sheetData>
    <row r="12" spans="14:14" x14ac:dyDescent="0.25">
      <c r="N12" s="40">
        <v>1</v>
      </c>
    </row>
    <row r="13" spans="14:14" x14ac:dyDescent="0.25">
      <c r="N13" s="40">
        <v>5</v>
      </c>
    </row>
    <row r="14" spans="14:14" x14ac:dyDescent="0.25">
      <c r="N14" s="40">
        <v>7</v>
      </c>
    </row>
    <row r="15" spans="14:14" x14ac:dyDescent="0.25">
      <c r="N15" s="40">
        <v>10</v>
      </c>
    </row>
    <row r="16" spans="14:14" x14ac:dyDescent="0.25">
      <c r="N16" s="40">
        <v>10</v>
      </c>
    </row>
    <row r="17" spans="2:14" x14ac:dyDescent="0.25">
      <c r="N17" s="40">
        <v>10</v>
      </c>
    </row>
    <row r="18" spans="2:14" x14ac:dyDescent="0.25">
      <c r="N18" s="40">
        <v>15</v>
      </c>
    </row>
    <row r="19" spans="2:14" x14ac:dyDescent="0.25">
      <c r="N19" s="40">
        <v>3</v>
      </c>
    </row>
    <row r="20" spans="2:14" x14ac:dyDescent="0.25">
      <c r="N20" s="40">
        <v>80</v>
      </c>
    </row>
    <row r="21" spans="2:14" x14ac:dyDescent="0.25">
      <c r="N21" s="40">
        <v>47</v>
      </c>
    </row>
    <row r="27" spans="2:14" x14ac:dyDescent="0.25">
      <c r="N27" s="40">
        <v>1</v>
      </c>
    </row>
    <row r="28" spans="2:14" x14ac:dyDescent="0.25">
      <c r="N28" s="40">
        <v>5</v>
      </c>
    </row>
    <row r="29" spans="2:14" ht="15.75" thickBot="1" x14ac:dyDescent="0.3">
      <c r="N29" s="40">
        <v>7</v>
      </c>
    </row>
    <row r="30" spans="2:14" ht="27" thickBot="1" x14ac:dyDescent="0.3">
      <c r="B30" s="24">
        <v>1</v>
      </c>
      <c r="C30" s="25">
        <v>5</v>
      </c>
      <c r="D30" s="25">
        <v>7</v>
      </c>
      <c r="E30" s="25">
        <v>10</v>
      </c>
      <c r="F30" s="25">
        <v>10</v>
      </c>
      <c r="G30" s="25">
        <v>10</v>
      </c>
      <c r="H30" s="25">
        <v>15</v>
      </c>
      <c r="I30" s="25">
        <v>3</v>
      </c>
      <c r="J30" s="25">
        <v>80</v>
      </c>
      <c r="K30" s="25">
        <v>47</v>
      </c>
      <c r="N30" s="40">
        <v>10</v>
      </c>
    </row>
    <row r="31" spans="2:14" x14ac:dyDescent="0.25">
      <c r="N31" s="40">
        <v>10</v>
      </c>
    </row>
    <row r="32" spans="2:14" x14ac:dyDescent="0.25">
      <c r="N32" s="40">
        <v>10</v>
      </c>
    </row>
    <row r="33" spans="14:14" x14ac:dyDescent="0.25">
      <c r="N33" s="40">
        <v>15</v>
      </c>
    </row>
    <row r="34" spans="14:14" x14ac:dyDescent="0.25">
      <c r="N34" s="40">
        <v>3</v>
      </c>
    </row>
    <row r="35" spans="14:14" x14ac:dyDescent="0.25">
      <c r="N35" s="40">
        <v>80</v>
      </c>
    </row>
    <row r="36" spans="14:14" x14ac:dyDescent="0.25">
      <c r="N36" s="40">
        <v>47</v>
      </c>
    </row>
    <row r="43" spans="14:14" x14ac:dyDescent="0.25">
      <c r="N43" s="40">
        <v>1</v>
      </c>
    </row>
    <row r="44" spans="14:14" x14ac:dyDescent="0.25">
      <c r="N44" s="40">
        <v>5</v>
      </c>
    </row>
    <row r="45" spans="14:14" x14ac:dyDescent="0.25">
      <c r="N45" s="40">
        <v>7</v>
      </c>
    </row>
    <row r="46" spans="14:14" x14ac:dyDescent="0.25">
      <c r="N46" s="40">
        <v>10</v>
      </c>
    </row>
    <row r="47" spans="14:14" x14ac:dyDescent="0.25">
      <c r="N47" s="40">
        <v>10</v>
      </c>
    </row>
    <row r="48" spans="14:14" x14ac:dyDescent="0.25">
      <c r="N48" s="40">
        <v>10</v>
      </c>
    </row>
    <row r="49" spans="14:15" x14ac:dyDescent="0.25">
      <c r="N49" s="40">
        <v>15</v>
      </c>
    </row>
    <row r="50" spans="14:15" x14ac:dyDescent="0.25">
      <c r="N50" s="40">
        <v>3</v>
      </c>
    </row>
    <row r="51" spans="14:15" x14ac:dyDescent="0.25">
      <c r="N51" s="40">
        <v>80</v>
      </c>
    </row>
    <row r="52" spans="14:15" x14ac:dyDescent="0.25">
      <c r="N52" s="40">
        <v>47</v>
      </c>
    </row>
    <row r="53" spans="14:15" x14ac:dyDescent="0.25">
      <c r="N53" s="41"/>
    </row>
    <row r="60" spans="14:15" x14ac:dyDescent="0.25">
      <c r="N60" s="40">
        <v>1</v>
      </c>
      <c r="O60" s="40">
        <v>1</v>
      </c>
    </row>
    <row r="61" spans="14:15" x14ac:dyDescent="0.25">
      <c r="N61" s="40">
        <v>5</v>
      </c>
      <c r="O61" s="40">
        <f>O60+N61</f>
        <v>6</v>
      </c>
    </row>
    <row r="62" spans="14:15" x14ac:dyDescent="0.25">
      <c r="N62" s="40">
        <v>7</v>
      </c>
      <c r="O62" s="40">
        <f t="shared" ref="O62:O69" si="0">O61+N62</f>
        <v>13</v>
      </c>
    </row>
    <row r="63" spans="14:15" x14ac:dyDescent="0.25">
      <c r="N63" s="40">
        <v>10</v>
      </c>
      <c r="O63" s="40">
        <f t="shared" si="0"/>
        <v>23</v>
      </c>
    </row>
    <row r="64" spans="14:15" x14ac:dyDescent="0.25">
      <c r="N64" s="40">
        <v>10</v>
      </c>
      <c r="O64" s="40">
        <f t="shared" si="0"/>
        <v>33</v>
      </c>
    </row>
    <row r="65" spans="14:15" x14ac:dyDescent="0.25">
      <c r="N65" s="40">
        <v>10</v>
      </c>
      <c r="O65" s="40">
        <f t="shared" si="0"/>
        <v>43</v>
      </c>
    </row>
    <row r="66" spans="14:15" x14ac:dyDescent="0.25">
      <c r="N66" s="40">
        <v>15</v>
      </c>
      <c r="O66" s="40">
        <f t="shared" si="0"/>
        <v>58</v>
      </c>
    </row>
    <row r="67" spans="14:15" x14ac:dyDescent="0.25">
      <c r="N67" s="40">
        <v>3</v>
      </c>
      <c r="O67" s="40">
        <f t="shared" si="0"/>
        <v>61</v>
      </c>
    </row>
    <row r="68" spans="14:15" x14ac:dyDescent="0.25">
      <c r="N68" s="40">
        <v>80</v>
      </c>
      <c r="O68" s="40">
        <f t="shared" si="0"/>
        <v>141</v>
      </c>
    </row>
    <row r="69" spans="14:15" x14ac:dyDescent="0.25">
      <c r="N69" s="40">
        <v>47</v>
      </c>
      <c r="O69" s="40">
        <f t="shared" si="0"/>
        <v>188</v>
      </c>
    </row>
    <row r="74" spans="14:15" x14ac:dyDescent="0.25">
      <c r="N74" s="40">
        <v>1</v>
      </c>
    </row>
    <row r="75" spans="14:15" x14ac:dyDescent="0.25">
      <c r="N75" s="40">
        <v>5</v>
      </c>
    </row>
    <row r="76" spans="14:15" x14ac:dyDescent="0.25">
      <c r="N76" s="40">
        <v>7</v>
      </c>
    </row>
    <row r="77" spans="14:15" x14ac:dyDescent="0.25">
      <c r="N77" s="40">
        <v>10</v>
      </c>
    </row>
    <row r="78" spans="14:15" x14ac:dyDescent="0.25">
      <c r="N78" s="40">
        <v>10</v>
      </c>
    </row>
    <row r="79" spans="14:15" x14ac:dyDescent="0.25">
      <c r="N79" s="40">
        <v>10</v>
      </c>
    </row>
    <row r="80" spans="14:15" x14ac:dyDescent="0.25">
      <c r="N80" s="40">
        <v>15</v>
      </c>
    </row>
    <row r="81" spans="14:14" x14ac:dyDescent="0.25">
      <c r="N81" s="40">
        <v>3</v>
      </c>
    </row>
    <row r="82" spans="14:14" x14ac:dyDescent="0.25">
      <c r="N82" s="40">
        <v>80</v>
      </c>
    </row>
    <row r="83" spans="14:14" x14ac:dyDescent="0.25">
      <c r="N83" s="40">
        <v>47</v>
      </c>
    </row>
    <row r="84" spans="14:14" x14ac:dyDescent="0.25">
      <c r="N84" s="41"/>
    </row>
  </sheetData>
  <pageMargins left="0.7" right="0.7" top="0.75" bottom="0.75" header="0.3" footer="0.3"/>
  <pageSetup scale="2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4:X37"/>
  <sheetViews>
    <sheetView zoomScale="70" zoomScaleNormal="70" workbookViewId="0"/>
  </sheetViews>
  <sheetFormatPr defaultColWidth="9.140625" defaultRowHeight="15" x14ac:dyDescent="0.25"/>
  <cols>
    <col min="1" max="16" width="9.140625" style="1"/>
    <col min="17" max="17" width="10" style="1" bestFit="1" customWidth="1"/>
    <col min="18" max="18" width="13" style="1" bestFit="1" customWidth="1"/>
    <col min="19" max="19" width="16.28515625" style="1" customWidth="1"/>
    <col min="20" max="16384" width="9.140625" style="1"/>
  </cols>
  <sheetData>
    <row r="14" spans="15:24" x14ac:dyDescent="0.25"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5:24" x14ac:dyDescent="0.25"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5:24" x14ac:dyDescent="0.25"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x14ac:dyDescent="0.25"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x14ac:dyDescent="0.25"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x14ac:dyDescent="0.25"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x14ac:dyDescent="0.25"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x14ac:dyDescent="0.25"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25"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2:24" x14ac:dyDescent="0.25"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2:24" x14ac:dyDescent="0.25"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x14ac:dyDescent="0.25"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x14ac:dyDescent="0.25"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2:24" x14ac:dyDescent="0.25"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2:24" x14ac:dyDescent="0.25"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2:24" ht="15.75" thickBot="1" x14ac:dyDescent="0.3"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4" ht="27" thickBot="1" x14ac:dyDescent="0.3">
      <c r="B30" s="24">
        <v>1</v>
      </c>
      <c r="C30" s="25">
        <v>5</v>
      </c>
      <c r="D30" s="25">
        <v>7</v>
      </c>
      <c r="E30" s="25">
        <v>10</v>
      </c>
      <c r="F30" s="25">
        <v>10</v>
      </c>
      <c r="G30" s="25">
        <v>10</v>
      </c>
      <c r="H30" s="25">
        <v>15</v>
      </c>
      <c r="I30" s="25">
        <v>3</v>
      </c>
      <c r="J30" s="25">
        <v>80</v>
      </c>
      <c r="K30" s="25">
        <v>47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25"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25"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5:24" x14ac:dyDescent="0.25"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5:24" x14ac:dyDescent="0.25"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5:24" x14ac:dyDescent="0.25"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5:24" x14ac:dyDescent="0.25"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5:24" x14ac:dyDescent="0.25">
      <c r="O37" s="23"/>
      <c r="P37" s="23"/>
      <c r="Q37" s="23"/>
      <c r="R37" s="23"/>
      <c r="S37" s="23"/>
      <c r="T37" s="23"/>
      <c r="U37" s="23"/>
      <c r="V37" s="23"/>
      <c r="W37" s="23"/>
      <c r="X37" s="23"/>
    </row>
  </sheetData>
  <sortState xmlns:xlrd2="http://schemas.microsoft.com/office/spreadsheetml/2017/richdata2" ref="N19:W27">
    <sortCondition ref="N18"/>
  </sortState>
  <pageMargins left="0.7" right="0.7" top="0.75" bottom="0.75" header="0.3" footer="0.3"/>
  <pageSetup scale="2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6:S33"/>
  <sheetViews>
    <sheetView zoomScale="70" zoomScaleNormal="70" workbookViewId="0">
      <selection activeCell="J13" sqref="J13"/>
    </sheetView>
  </sheetViews>
  <sheetFormatPr defaultColWidth="9.140625" defaultRowHeight="15" x14ac:dyDescent="0.25"/>
  <cols>
    <col min="1" max="17" width="9.140625" style="1"/>
    <col min="18" max="18" width="19.7109375" style="1" customWidth="1"/>
    <col min="19" max="19" width="21" style="1" customWidth="1"/>
    <col min="20" max="16384" width="9.140625" style="1"/>
  </cols>
  <sheetData>
    <row r="16" spans="15:15" ht="24" thickBot="1" x14ac:dyDescent="0.4">
      <c r="O16" s="9">
        <v>1</v>
      </c>
    </row>
    <row r="17" spans="15:19" ht="24" thickBot="1" x14ac:dyDescent="0.4">
      <c r="O17" s="9">
        <v>5</v>
      </c>
      <c r="R17" s="27" t="s">
        <v>23</v>
      </c>
      <c r="S17" s="27"/>
    </row>
    <row r="18" spans="15:19" ht="24" thickBot="1" x14ac:dyDescent="0.4">
      <c r="O18" s="9">
        <v>7</v>
      </c>
      <c r="R18" s="28"/>
      <c r="S18" s="28"/>
    </row>
    <row r="19" spans="15:19" ht="24" thickBot="1" x14ac:dyDescent="0.4">
      <c r="O19" s="9">
        <v>10</v>
      </c>
      <c r="R19" s="28" t="s">
        <v>24</v>
      </c>
      <c r="S19" s="28">
        <v>18.8</v>
      </c>
    </row>
    <row r="20" spans="15:19" ht="24" thickBot="1" x14ac:dyDescent="0.4">
      <c r="O20" s="9">
        <v>10</v>
      </c>
      <c r="R20" s="28" t="s">
        <v>25</v>
      </c>
      <c r="S20" s="28">
        <v>7.9467673371699457</v>
      </c>
    </row>
    <row r="21" spans="15:19" ht="24" thickBot="1" x14ac:dyDescent="0.4">
      <c r="O21" s="9">
        <v>10</v>
      </c>
      <c r="R21" s="28" t="s">
        <v>26</v>
      </c>
      <c r="S21" s="28">
        <v>10</v>
      </c>
    </row>
    <row r="22" spans="15:19" ht="24" thickBot="1" x14ac:dyDescent="0.4">
      <c r="O22" s="9">
        <v>15</v>
      </c>
      <c r="R22" s="28" t="s">
        <v>27</v>
      </c>
      <c r="S22" s="28">
        <v>10</v>
      </c>
    </row>
    <row r="23" spans="15:19" ht="24" thickBot="1" x14ac:dyDescent="0.4">
      <c r="O23" s="9">
        <v>3</v>
      </c>
      <c r="R23" s="28" t="s">
        <v>28</v>
      </c>
      <c r="S23" s="28">
        <v>25.129884820888279</v>
      </c>
    </row>
    <row r="24" spans="15:19" ht="24" thickBot="1" x14ac:dyDescent="0.4">
      <c r="O24" s="9">
        <v>80</v>
      </c>
      <c r="R24" s="28" t="s">
        <v>29</v>
      </c>
      <c r="S24" s="28">
        <v>631.51111111111118</v>
      </c>
    </row>
    <row r="25" spans="15:19" ht="24" thickBot="1" x14ac:dyDescent="0.4">
      <c r="O25" s="9">
        <v>47</v>
      </c>
      <c r="R25" s="28" t="s">
        <v>30</v>
      </c>
      <c r="S25" s="28">
        <v>3.813526141361236</v>
      </c>
    </row>
    <row r="26" spans="15:19" ht="24" thickBot="1" x14ac:dyDescent="0.4">
      <c r="O26" s="9"/>
      <c r="R26" s="28" t="s">
        <v>31</v>
      </c>
      <c r="S26" s="28">
        <v>2.062724815025978</v>
      </c>
    </row>
    <row r="27" spans="15:19" ht="15.75" thickBot="1" x14ac:dyDescent="0.3">
      <c r="R27" s="28" t="s">
        <v>32</v>
      </c>
      <c r="S27" s="28">
        <v>79</v>
      </c>
    </row>
    <row r="28" spans="15:19" ht="15.75" thickBot="1" x14ac:dyDescent="0.3">
      <c r="R28" s="28" t="s">
        <v>33</v>
      </c>
      <c r="S28" s="28">
        <v>1</v>
      </c>
    </row>
    <row r="29" spans="15:19" ht="15.75" thickBot="1" x14ac:dyDescent="0.3">
      <c r="R29" s="28" t="s">
        <v>34</v>
      </c>
      <c r="S29" s="28">
        <v>80</v>
      </c>
    </row>
    <row r="30" spans="15:19" ht="15.75" thickBot="1" x14ac:dyDescent="0.3">
      <c r="R30" s="28" t="s">
        <v>35</v>
      </c>
      <c r="S30" s="28">
        <v>188</v>
      </c>
    </row>
    <row r="31" spans="15:19" ht="15.75" thickBot="1" x14ac:dyDescent="0.3">
      <c r="R31" s="28" t="s">
        <v>36</v>
      </c>
      <c r="S31" s="28">
        <v>10</v>
      </c>
    </row>
    <row r="32" spans="15:19" ht="15.75" thickBot="1" x14ac:dyDescent="0.3"/>
    <row r="33" spans="2:11" ht="27" thickBot="1" x14ac:dyDescent="0.3">
      <c r="B33" s="24">
        <v>1</v>
      </c>
      <c r="C33" s="25">
        <v>5</v>
      </c>
      <c r="D33" s="25">
        <v>7</v>
      </c>
      <c r="E33" s="25">
        <v>10</v>
      </c>
      <c r="F33" s="25">
        <v>10</v>
      </c>
      <c r="G33" s="25">
        <v>10</v>
      </c>
      <c r="H33" s="25">
        <v>15</v>
      </c>
      <c r="I33" s="25">
        <v>3</v>
      </c>
      <c r="J33" s="25">
        <v>80</v>
      </c>
      <c r="K33" s="25">
        <v>47</v>
      </c>
    </row>
  </sheetData>
  <pageMargins left="0.7" right="0.7" top="0.75" bottom="0.75" header="0.3" footer="0.3"/>
  <pageSetup scale="4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3:AB33"/>
  <sheetViews>
    <sheetView zoomScale="70" zoomScaleNormal="70" workbookViewId="0"/>
  </sheetViews>
  <sheetFormatPr defaultColWidth="9.140625" defaultRowHeight="15" x14ac:dyDescent="0.25"/>
  <cols>
    <col min="1" max="16384" width="9.140625" style="1"/>
  </cols>
  <sheetData>
    <row r="13" spans="16:28" x14ac:dyDescent="0.25"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6:28" x14ac:dyDescent="0.25"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6:28" x14ac:dyDescent="0.25"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6:28" x14ac:dyDescent="0.25"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2:28" x14ac:dyDescent="0.25"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2:28" x14ac:dyDescent="0.25"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2:28" x14ac:dyDescent="0.25"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2:28" x14ac:dyDescent="0.25"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2:28" x14ac:dyDescent="0.25"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2:28" x14ac:dyDescent="0.25"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2:28" x14ac:dyDescent="0.25"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2:28" x14ac:dyDescent="0.25"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2:28" x14ac:dyDescent="0.25"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x14ac:dyDescent="0.25"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8" x14ac:dyDescent="0.25"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2:28" x14ac:dyDescent="0.25"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2:28" ht="15.75" thickBot="1" x14ac:dyDescent="0.3"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2:28" ht="27" thickBot="1" x14ac:dyDescent="0.3">
      <c r="B30" s="24">
        <v>1</v>
      </c>
      <c r="C30" s="25">
        <v>5</v>
      </c>
      <c r="D30" s="25">
        <v>7</v>
      </c>
      <c r="E30" s="25">
        <v>10</v>
      </c>
      <c r="F30" s="25">
        <v>10</v>
      </c>
      <c r="G30" s="25">
        <v>10</v>
      </c>
      <c r="H30" s="25">
        <v>15</v>
      </c>
      <c r="I30" s="25">
        <v>3</v>
      </c>
      <c r="J30" s="25">
        <v>80</v>
      </c>
      <c r="K30" s="25">
        <v>47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2:28" x14ac:dyDescent="0.25"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2:28" x14ac:dyDescent="0.25"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6:28" x14ac:dyDescent="0.25"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</sheetData>
  <sortState xmlns:xlrd2="http://schemas.microsoft.com/office/spreadsheetml/2017/richdata2" ref="S14:S43">
    <sortCondition ref="S14"/>
  </sortState>
  <pageMargins left="0.7" right="0.7" top="0.75" bottom="0.75" header="0.3" footer="0.3"/>
  <pageSetup scale="4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9:M25"/>
  <sheetViews>
    <sheetView zoomScale="70" zoomScaleNormal="70" workbookViewId="0"/>
  </sheetViews>
  <sheetFormatPr defaultColWidth="9.140625" defaultRowHeight="15" x14ac:dyDescent="0.25"/>
  <cols>
    <col min="1" max="1" width="9.140625" style="1"/>
    <col min="2" max="2" width="15" style="1" customWidth="1"/>
    <col min="3" max="3" width="18.28515625" style="1" customWidth="1"/>
    <col min="4" max="4" width="16.42578125" style="1" customWidth="1"/>
    <col min="5" max="5" width="16.7109375" style="1" customWidth="1"/>
    <col min="6" max="6" width="16.42578125" style="1" customWidth="1"/>
    <col min="7" max="7" width="16.140625" style="1" customWidth="1"/>
    <col min="8" max="8" width="15.5703125" style="1" customWidth="1"/>
    <col min="9" max="9" width="17.5703125" style="1" customWidth="1"/>
    <col min="10" max="12" width="9.140625" style="1"/>
    <col min="13" max="13" width="29.140625" style="1" bestFit="1" customWidth="1"/>
    <col min="14" max="16384" width="9.140625" style="1"/>
  </cols>
  <sheetData>
    <row r="19" spans="1:13" ht="24" thickBot="1" x14ac:dyDescent="0.4">
      <c r="A19" s="9"/>
      <c r="B19" s="9"/>
      <c r="C19" s="9"/>
      <c r="D19" s="9"/>
      <c r="E19" s="9"/>
      <c r="F19" s="9"/>
      <c r="G19" s="9"/>
      <c r="H19" s="9"/>
      <c r="I19" s="9"/>
    </row>
    <row r="20" spans="1:13" ht="27" thickBot="1" x14ac:dyDescent="0.4">
      <c r="A20" s="9"/>
      <c r="B20" s="2" t="s">
        <v>1</v>
      </c>
      <c r="C20" s="10">
        <v>7600</v>
      </c>
      <c r="D20" s="10">
        <v>3900</v>
      </c>
      <c r="E20" s="10">
        <v>5300</v>
      </c>
      <c r="F20" s="10">
        <v>4000</v>
      </c>
      <c r="G20" s="10">
        <v>7200</v>
      </c>
      <c r="H20" s="10">
        <v>2300</v>
      </c>
      <c r="I20" s="10">
        <v>5100</v>
      </c>
      <c r="M20" s="26"/>
    </row>
    <row r="21" spans="1:13" ht="29.25" thickBot="1" x14ac:dyDescent="0.4">
      <c r="A21" s="9"/>
      <c r="B21" s="3" t="s">
        <v>2</v>
      </c>
      <c r="C21" s="4">
        <v>40</v>
      </c>
      <c r="D21" s="4">
        <v>50</v>
      </c>
      <c r="E21" s="4">
        <v>30</v>
      </c>
      <c r="F21" s="4">
        <v>25</v>
      </c>
      <c r="G21" s="4">
        <v>17</v>
      </c>
      <c r="H21" s="4">
        <v>25</v>
      </c>
      <c r="I21" s="4">
        <v>60</v>
      </c>
      <c r="M21" s="39">
        <f>SUM(C21:I21)</f>
        <v>247</v>
      </c>
    </row>
    <row r="22" spans="1:13" ht="30.75" customHeight="1" thickBot="1" x14ac:dyDescent="0.5">
      <c r="A22" s="9"/>
      <c r="B22" s="9"/>
      <c r="C22" s="36">
        <f>C20*C21</f>
        <v>304000</v>
      </c>
      <c r="D22" s="36">
        <f t="shared" ref="D22:I22" si="0">D20*D21</f>
        <v>195000</v>
      </c>
      <c r="E22" s="36">
        <f t="shared" si="0"/>
        <v>159000</v>
      </c>
      <c r="F22" s="36">
        <f t="shared" si="0"/>
        <v>100000</v>
      </c>
      <c r="G22" s="36">
        <f t="shared" si="0"/>
        <v>122400</v>
      </c>
      <c r="H22" s="36">
        <f t="shared" si="0"/>
        <v>57500</v>
      </c>
      <c r="I22" s="36">
        <f t="shared" si="0"/>
        <v>306000</v>
      </c>
      <c r="M22" s="38">
        <f>SUM(C22:I22)</f>
        <v>1243900</v>
      </c>
    </row>
    <row r="23" spans="1:13" ht="28.5" x14ac:dyDescent="0.45">
      <c r="M23" s="35"/>
    </row>
    <row r="24" spans="1:13" ht="28.5" x14ac:dyDescent="0.45">
      <c r="M24" s="37">
        <f>M22/M21</f>
        <v>5036.032388663968</v>
      </c>
    </row>
    <row r="25" spans="1:13" ht="28.5" x14ac:dyDescent="0.45">
      <c r="M25" s="35"/>
    </row>
  </sheetData>
  <pageMargins left="0.7" right="0.7" top="0.75" bottom="0.75" header="0.3" footer="0.3"/>
  <pageSetup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5:X32"/>
  <sheetViews>
    <sheetView zoomScale="70" zoomScaleNormal="70" workbookViewId="0"/>
  </sheetViews>
  <sheetFormatPr defaultColWidth="9.140625" defaultRowHeight="15" x14ac:dyDescent="0.25"/>
  <cols>
    <col min="1" max="1" width="9.140625" style="1"/>
    <col min="2" max="2" width="15" style="1" customWidth="1"/>
    <col min="3" max="3" width="15.85546875" style="1" customWidth="1"/>
    <col min="4" max="4" width="16.42578125" style="1" customWidth="1"/>
    <col min="5" max="5" width="13.85546875" style="1" customWidth="1"/>
    <col min="6" max="6" width="13" style="1" customWidth="1"/>
    <col min="7" max="7" width="13.28515625" style="1" customWidth="1"/>
    <col min="8" max="9" width="12.85546875" style="1" customWidth="1"/>
    <col min="10" max="16384" width="9.140625" style="1"/>
  </cols>
  <sheetData>
    <row r="15" spans="14:24" x14ac:dyDescent="0.25"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4:24" x14ac:dyDescent="0.25"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x14ac:dyDescent="0.25"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x14ac:dyDescent="0.25"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24" thickBot="1" x14ac:dyDescent="0.4">
      <c r="A19" s="9"/>
      <c r="B19" s="9"/>
      <c r="C19" s="9"/>
      <c r="D19" s="9"/>
      <c r="E19" s="9"/>
      <c r="F19" s="9"/>
      <c r="G19" s="9"/>
      <c r="H19" s="9"/>
      <c r="I19" s="9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27" thickBot="1" x14ac:dyDescent="0.4">
      <c r="A20" s="9"/>
      <c r="B20" s="2" t="s">
        <v>1</v>
      </c>
      <c r="C20" s="10">
        <v>7600</v>
      </c>
      <c r="D20" s="10">
        <v>3900</v>
      </c>
      <c r="E20" s="10">
        <v>5300</v>
      </c>
      <c r="F20" s="10">
        <v>4000</v>
      </c>
      <c r="G20" s="10">
        <v>7200</v>
      </c>
      <c r="H20" s="10">
        <v>2300</v>
      </c>
      <c r="I20" s="10">
        <v>5100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27" thickBot="1" x14ac:dyDescent="0.4">
      <c r="A21" s="9"/>
      <c r="B21" s="3" t="s">
        <v>2</v>
      </c>
      <c r="C21" s="4">
        <v>40</v>
      </c>
      <c r="D21" s="4">
        <v>50</v>
      </c>
      <c r="E21" s="4">
        <v>30</v>
      </c>
      <c r="F21" s="4">
        <v>25</v>
      </c>
      <c r="G21" s="4">
        <v>17</v>
      </c>
      <c r="H21" s="4">
        <v>25</v>
      </c>
      <c r="I21" s="4">
        <v>60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23.25" x14ac:dyDescent="0.35">
      <c r="A22" s="9"/>
      <c r="B22" s="9"/>
      <c r="C22" s="9"/>
      <c r="D22" s="9"/>
      <c r="E22" s="9"/>
      <c r="F22" s="9"/>
      <c r="G22" s="9"/>
      <c r="H22" s="9"/>
      <c r="I22" s="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x14ac:dyDescent="0.25"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x14ac:dyDescent="0.25"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x14ac:dyDescent="0.25"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x14ac:dyDescent="0.25"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x14ac:dyDescent="0.25"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x14ac:dyDescent="0.25"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x14ac:dyDescent="0.25"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x14ac:dyDescent="0.25"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x14ac:dyDescent="0.25"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x14ac:dyDescent="0.25"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</sheetData>
  <pageMargins left="0.7" right="0.7" top="0.75" bottom="0.75" header="0.3" footer="0.3"/>
  <pageSetup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O12:R26"/>
  <sheetViews>
    <sheetView zoomScale="70" zoomScaleNormal="70" workbookViewId="0">
      <selection activeCell="I9" sqref="I9"/>
    </sheetView>
  </sheetViews>
  <sheetFormatPr defaultColWidth="9.140625" defaultRowHeight="15" x14ac:dyDescent="0.25"/>
  <cols>
    <col min="1" max="14" width="9.140625" style="1"/>
    <col min="15" max="15" width="14.28515625" style="1" customWidth="1"/>
    <col min="16" max="16384" width="9.140625" style="1"/>
  </cols>
  <sheetData>
    <row r="12" spans="15:15" ht="26.25" x14ac:dyDescent="0.4">
      <c r="O12" s="16">
        <v>2</v>
      </c>
    </row>
    <row r="13" spans="15:15" ht="26.25" x14ac:dyDescent="0.4">
      <c r="O13" s="16">
        <v>4</v>
      </c>
    </row>
    <row r="14" spans="15:15" ht="26.25" x14ac:dyDescent="0.4">
      <c r="O14" s="16">
        <v>6</v>
      </c>
    </row>
    <row r="15" spans="15:15" ht="26.25" x14ac:dyDescent="0.4">
      <c r="O15" s="16">
        <v>7</v>
      </c>
    </row>
    <row r="16" spans="15:15" ht="26.25" x14ac:dyDescent="0.4">
      <c r="O16" s="16">
        <v>7</v>
      </c>
    </row>
    <row r="17" spans="15:18" ht="26.25" x14ac:dyDescent="0.4">
      <c r="O17" s="16">
        <v>17</v>
      </c>
    </row>
    <row r="18" spans="15:18" ht="26.25" x14ac:dyDescent="0.4">
      <c r="O18" s="16">
        <v>8</v>
      </c>
    </row>
    <row r="19" spans="15:18" ht="26.25" x14ac:dyDescent="0.4">
      <c r="O19" s="16">
        <v>9</v>
      </c>
    </row>
    <row r="20" spans="15:18" ht="26.25" x14ac:dyDescent="0.4">
      <c r="O20" s="16">
        <v>20</v>
      </c>
    </row>
    <row r="21" spans="15:18" ht="26.25" x14ac:dyDescent="0.4">
      <c r="O21" s="16">
        <v>1</v>
      </c>
    </row>
    <row r="22" spans="15:18" ht="26.25" x14ac:dyDescent="0.4">
      <c r="O22" s="16"/>
    </row>
    <row r="25" spans="15:18" ht="15" customHeight="1" x14ac:dyDescent="0.25">
      <c r="P25" s="75" t="s">
        <v>37</v>
      </c>
      <c r="Q25" s="75"/>
      <c r="R25" s="75"/>
    </row>
    <row r="26" spans="15:18" ht="15" customHeight="1" x14ac:dyDescent="0.25">
      <c r="P26" s="75"/>
      <c r="Q26" s="75"/>
      <c r="R26" s="75"/>
    </row>
  </sheetData>
  <mergeCells count="1">
    <mergeCell ref="P25:R26"/>
  </mergeCells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RowColHeaders="0" zoomScale="70" zoomScaleNormal="70" workbookViewId="0"/>
  </sheetViews>
  <sheetFormatPr defaultColWidth="9.140625" defaultRowHeight="15" x14ac:dyDescent="0.25"/>
  <cols>
    <col min="1" max="16384" width="9.140625" style="1"/>
  </cols>
  <sheetData/>
  <sheetProtection algorithmName="SHA-512" hashValue="imW+a5Mig9TdEt+IMLKMDaV12f0LGMkF+XpT/oP/eevaQ/bYfzrjwxK7ys/KeolZo6BQcIkp+ysTUzC580VslQ==" saltValue="Z2jFpz8QGdeG0WcRthhxCQ==" spinCount="100000" sheet="1" objects="1" scenarios="1"/>
  <pageMargins left="0.7" right="0.7" top="0.75" bottom="0.75" header="0.3" footer="0.3"/>
  <pageSetup scale="4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O12:Z29"/>
  <sheetViews>
    <sheetView zoomScale="70" zoomScaleNormal="70" workbookViewId="0"/>
  </sheetViews>
  <sheetFormatPr defaultColWidth="9.140625" defaultRowHeight="15" x14ac:dyDescent="0.25"/>
  <cols>
    <col min="1" max="14" width="9.140625" style="1"/>
    <col min="15" max="15" width="14.28515625" style="1" customWidth="1"/>
    <col min="16" max="16384" width="9.140625" style="1"/>
  </cols>
  <sheetData>
    <row r="12" spans="15:26" ht="26.25" x14ac:dyDescent="0.4">
      <c r="O12" s="16"/>
    </row>
    <row r="13" spans="15:26" ht="26.25" x14ac:dyDescent="0.4">
      <c r="O13" s="16"/>
    </row>
    <row r="14" spans="15:26" ht="26.25" x14ac:dyDescent="0.4"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</row>
    <row r="15" spans="15:26" ht="26.25" x14ac:dyDescent="0.4"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</row>
    <row r="16" spans="15:26" ht="26.25" x14ac:dyDescent="0.4"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</row>
    <row r="17" spans="15:26" ht="26.25" x14ac:dyDescent="0.4">
      <c r="O17" s="54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6"/>
    </row>
    <row r="18" spans="15:26" ht="26.25" x14ac:dyDescent="0.4">
      <c r="O18" s="5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</row>
    <row r="19" spans="15:26" ht="26.25" x14ac:dyDescent="0.4"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</row>
    <row r="20" spans="15:26" ht="26.25" x14ac:dyDescent="0.4">
      <c r="O20" s="54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</row>
    <row r="21" spans="15:26" ht="26.25" x14ac:dyDescent="0.4">
      <c r="O21" s="54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</row>
    <row r="22" spans="15:26" ht="26.25" x14ac:dyDescent="0.4">
      <c r="O22" s="54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</row>
    <row r="23" spans="15:26" x14ac:dyDescent="0.25">
      <c r="O23" s="57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</row>
    <row r="24" spans="15:26" x14ac:dyDescent="0.25">
      <c r="O24" s="57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</row>
    <row r="25" spans="15:26" x14ac:dyDescent="0.25">
      <c r="O25" s="57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</row>
    <row r="26" spans="15:26" x14ac:dyDescent="0.25">
      <c r="O26" s="57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6"/>
    </row>
    <row r="27" spans="15:26" x14ac:dyDescent="0.25">
      <c r="O27" s="57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</row>
    <row r="28" spans="15:26" x14ac:dyDescent="0.25">
      <c r="O28" s="57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</row>
    <row r="29" spans="15:26" x14ac:dyDescent="0.25">
      <c r="O29" s="58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</row>
  </sheetData>
  <pageMargins left="0.7" right="0.7" top="0.75" bottom="0.75" header="0.3" footer="0.3"/>
  <pageSetup scale="6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6:R26"/>
  <sheetViews>
    <sheetView zoomScale="70" zoomScaleNormal="70" workbookViewId="0">
      <selection activeCell="I24" sqref="I23:I24"/>
    </sheetView>
  </sheetViews>
  <sheetFormatPr defaultColWidth="9.140625" defaultRowHeight="15" x14ac:dyDescent="0.25"/>
  <cols>
    <col min="1" max="1" width="9.140625" style="1"/>
    <col min="2" max="2" width="17.5703125" style="1" customWidth="1"/>
    <col min="3" max="3" width="17.140625" style="1" customWidth="1"/>
    <col min="4" max="4" width="16.85546875" style="1" customWidth="1"/>
    <col min="5" max="6" width="15.85546875" style="1" customWidth="1"/>
    <col min="7" max="13" width="9.140625" style="1"/>
    <col min="14" max="14" width="13.42578125" style="1" customWidth="1"/>
    <col min="15" max="15" width="16.28515625" style="1" customWidth="1"/>
    <col min="16" max="16" width="17.140625" style="1" customWidth="1"/>
    <col min="17" max="17" width="17.28515625" style="1" customWidth="1"/>
    <col min="18" max="18" width="16.7109375" style="1" customWidth="1"/>
    <col min="19" max="16384" width="9.140625" style="1"/>
  </cols>
  <sheetData>
    <row r="16" ht="15.75" thickBot="1" x14ac:dyDescent="0.3"/>
    <row r="17" spans="2:18" ht="68.45" customHeight="1" thickBot="1" x14ac:dyDescent="0.3">
      <c r="B17" s="33" t="s">
        <v>22</v>
      </c>
      <c r="C17" s="34" t="s">
        <v>0</v>
      </c>
      <c r="D17" s="34" t="s">
        <v>3</v>
      </c>
      <c r="E17" s="34" t="s">
        <v>4</v>
      </c>
      <c r="F17" s="34" t="s">
        <v>16</v>
      </c>
      <c r="N17" s="33" t="s">
        <v>22</v>
      </c>
      <c r="O17" s="34" t="s">
        <v>0</v>
      </c>
      <c r="P17" s="34" t="s">
        <v>3</v>
      </c>
      <c r="Q17" s="34" t="s">
        <v>4</v>
      </c>
      <c r="R17" s="34" t="s">
        <v>16</v>
      </c>
    </row>
    <row r="18" spans="2:18" ht="21.75" thickBot="1" x14ac:dyDescent="0.3">
      <c r="B18" s="7">
        <v>1</v>
      </c>
      <c r="C18" s="8">
        <v>6</v>
      </c>
      <c r="D18" s="31"/>
      <c r="E18" s="29"/>
      <c r="F18" s="31"/>
      <c r="N18" s="7">
        <v>1</v>
      </c>
      <c r="O18" s="8">
        <v>6</v>
      </c>
      <c r="P18" s="31">
        <f>O18/O26</f>
        <v>0.03</v>
      </c>
      <c r="Q18" s="29">
        <f>O18</f>
        <v>6</v>
      </c>
      <c r="R18" s="31">
        <f>P18</f>
        <v>0.03</v>
      </c>
    </row>
    <row r="19" spans="2:18" ht="21.75" thickBot="1" x14ac:dyDescent="0.3">
      <c r="B19" s="7">
        <v>2</v>
      </c>
      <c r="C19" s="8">
        <v>18</v>
      </c>
      <c r="D19" s="31"/>
      <c r="E19" s="29"/>
      <c r="F19" s="31"/>
      <c r="N19" s="7">
        <v>2</v>
      </c>
      <c r="O19" s="8">
        <v>18</v>
      </c>
      <c r="P19" s="31">
        <f>O19/$O$26</f>
        <v>0.09</v>
      </c>
      <c r="Q19" s="29">
        <f>Q18+O19</f>
        <v>24</v>
      </c>
      <c r="R19" s="31">
        <f>R18+P19</f>
        <v>0.12</v>
      </c>
    </row>
    <row r="20" spans="2:18" ht="21.75" thickBot="1" x14ac:dyDescent="0.3">
      <c r="B20" s="7">
        <v>3</v>
      </c>
      <c r="C20" s="8">
        <v>34</v>
      </c>
      <c r="D20" s="31"/>
      <c r="E20" s="29"/>
      <c r="F20" s="31"/>
      <c r="N20" s="7">
        <v>3</v>
      </c>
      <c r="O20" s="8">
        <v>34</v>
      </c>
      <c r="P20" s="31">
        <f t="shared" ref="P20:P25" si="0">O20/$O$26</f>
        <v>0.17</v>
      </c>
      <c r="Q20" s="29">
        <f t="shared" ref="Q20:Q25" si="1">Q19+O20</f>
        <v>58</v>
      </c>
      <c r="R20" s="31">
        <f t="shared" ref="R20:R25" si="2">R19+P20</f>
        <v>0.29000000000000004</v>
      </c>
    </row>
    <row r="21" spans="2:18" ht="21.75" thickBot="1" x14ac:dyDescent="0.3">
      <c r="B21" s="7">
        <v>4</v>
      </c>
      <c r="C21" s="8">
        <v>48</v>
      </c>
      <c r="D21" s="31"/>
      <c r="E21" s="29"/>
      <c r="F21" s="31"/>
      <c r="N21" s="7">
        <v>4</v>
      </c>
      <c r="O21" s="8">
        <v>48</v>
      </c>
      <c r="P21" s="31">
        <f t="shared" si="0"/>
        <v>0.24</v>
      </c>
      <c r="Q21" s="29">
        <f t="shared" si="1"/>
        <v>106</v>
      </c>
      <c r="R21" s="31">
        <f t="shared" si="2"/>
        <v>0.53</v>
      </c>
    </row>
    <row r="22" spans="2:18" ht="21.75" thickBot="1" x14ac:dyDescent="0.3">
      <c r="B22" s="7">
        <v>5</v>
      </c>
      <c r="C22" s="8">
        <v>38</v>
      </c>
      <c r="D22" s="31"/>
      <c r="E22" s="29"/>
      <c r="F22" s="31"/>
      <c r="N22" s="7">
        <v>5</v>
      </c>
      <c r="O22" s="8">
        <v>38</v>
      </c>
      <c r="P22" s="31">
        <f t="shared" si="0"/>
        <v>0.19</v>
      </c>
      <c r="Q22" s="29">
        <f t="shared" si="1"/>
        <v>144</v>
      </c>
      <c r="R22" s="31">
        <f t="shared" si="2"/>
        <v>0.72</v>
      </c>
    </row>
    <row r="23" spans="2:18" ht="21.75" thickBot="1" x14ac:dyDescent="0.3">
      <c r="B23" s="7">
        <v>6</v>
      </c>
      <c r="C23" s="8">
        <v>34</v>
      </c>
      <c r="D23" s="31"/>
      <c r="E23" s="29"/>
      <c r="F23" s="31"/>
      <c r="N23" s="7">
        <v>6</v>
      </c>
      <c r="O23" s="8">
        <v>34</v>
      </c>
      <c r="P23" s="31">
        <f t="shared" si="0"/>
        <v>0.17</v>
      </c>
      <c r="Q23" s="29">
        <f t="shared" si="1"/>
        <v>178</v>
      </c>
      <c r="R23" s="31">
        <f t="shared" si="2"/>
        <v>0.89</v>
      </c>
    </row>
    <row r="24" spans="2:18" ht="21.75" thickBot="1" x14ac:dyDescent="0.3">
      <c r="B24" s="7">
        <v>7</v>
      </c>
      <c r="C24" s="8">
        <v>16</v>
      </c>
      <c r="D24" s="31"/>
      <c r="E24" s="29"/>
      <c r="F24" s="31"/>
      <c r="N24" s="7">
        <v>7</v>
      </c>
      <c r="O24" s="8">
        <v>16</v>
      </c>
      <c r="P24" s="31">
        <f t="shared" si="0"/>
        <v>0.08</v>
      </c>
      <c r="Q24" s="29">
        <f t="shared" si="1"/>
        <v>194</v>
      </c>
      <c r="R24" s="31">
        <f t="shared" si="2"/>
        <v>0.97</v>
      </c>
    </row>
    <row r="25" spans="2:18" ht="21.75" thickBot="1" x14ac:dyDescent="0.3">
      <c r="B25" s="7">
        <v>8</v>
      </c>
      <c r="C25" s="8">
        <v>6</v>
      </c>
      <c r="D25" s="31"/>
      <c r="E25" s="29"/>
      <c r="F25" s="31"/>
      <c r="N25" s="7">
        <v>8</v>
      </c>
      <c r="O25" s="8">
        <v>6</v>
      </c>
      <c r="P25" s="31">
        <f t="shared" si="0"/>
        <v>0.03</v>
      </c>
      <c r="Q25" s="29">
        <f t="shared" si="1"/>
        <v>200</v>
      </c>
      <c r="R25" s="31">
        <f t="shared" si="2"/>
        <v>1</v>
      </c>
    </row>
    <row r="26" spans="2:18" ht="24.75" customHeight="1" thickBot="1" x14ac:dyDescent="0.3">
      <c r="C26" s="12"/>
      <c r="D26" s="32"/>
      <c r="E26" s="30"/>
      <c r="F26" s="32"/>
      <c r="O26" s="12">
        <f>SUM(O18:O25)</f>
        <v>200</v>
      </c>
      <c r="P26" s="32">
        <f>SUM(P18:P25)</f>
        <v>1</v>
      </c>
      <c r="Q26" s="30">
        <f>Q25</f>
        <v>200</v>
      </c>
      <c r="R26" s="32">
        <f>R25</f>
        <v>1</v>
      </c>
    </row>
  </sheetData>
  <pageMargins left="0.7" right="0.7" top="0.75" bottom="0.75" header="0.3" footer="0.3"/>
  <pageSetup scale="4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6:X32"/>
  <sheetViews>
    <sheetView zoomScale="70" zoomScaleNormal="70" workbookViewId="0"/>
  </sheetViews>
  <sheetFormatPr defaultColWidth="9.140625" defaultRowHeight="15" x14ac:dyDescent="0.25"/>
  <cols>
    <col min="1" max="1" width="9.140625" style="1"/>
    <col min="2" max="2" width="17.5703125" style="1" customWidth="1"/>
    <col min="3" max="3" width="17.140625" style="1" customWidth="1"/>
    <col min="4" max="4" width="16.85546875" style="1" customWidth="1"/>
    <col min="5" max="6" width="15.85546875" style="1" customWidth="1"/>
    <col min="7" max="16384" width="9.140625" style="1"/>
  </cols>
  <sheetData>
    <row r="16" ht="15.75" thickBot="1" x14ac:dyDescent="0.3"/>
    <row r="17" spans="2:24" ht="68.45" customHeight="1" thickBot="1" x14ac:dyDescent="0.3">
      <c r="B17" s="5" t="s">
        <v>22</v>
      </c>
      <c r="C17" s="6" t="s">
        <v>0</v>
      </c>
      <c r="D17" s="6" t="s">
        <v>3</v>
      </c>
      <c r="E17" s="6" t="s">
        <v>4</v>
      </c>
      <c r="F17" s="6" t="s">
        <v>16</v>
      </c>
    </row>
    <row r="18" spans="2:24" ht="21.75" thickBot="1" x14ac:dyDescent="0.3">
      <c r="B18" s="7">
        <v>1</v>
      </c>
      <c r="C18" s="8">
        <v>6</v>
      </c>
      <c r="D18" s="8"/>
      <c r="E18" s="8"/>
      <c r="F18" s="8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21.75" thickBot="1" x14ac:dyDescent="0.3">
      <c r="B19" s="7">
        <v>2</v>
      </c>
      <c r="C19" s="8">
        <v>18</v>
      </c>
      <c r="D19" s="8"/>
      <c r="E19" s="8"/>
      <c r="F19" s="8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21.75" thickBot="1" x14ac:dyDescent="0.3">
      <c r="B20" s="7">
        <v>3</v>
      </c>
      <c r="C20" s="8">
        <v>34</v>
      </c>
      <c r="D20" s="8"/>
      <c r="E20" s="8"/>
      <c r="F20" s="8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21.75" thickBot="1" x14ac:dyDescent="0.3">
      <c r="B21" s="7">
        <v>4</v>
      </c>
      <c r="C21" s="8">
        <v>48</v>
      </c>
      <c r="D21" s="8"/>
      <c r="E21" s="8"/>
      <c r="F21" s="8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21.75" thickBot="1" x14ac:dyDescent="0.3">
      <c r="B22" s="7">
        <v>5</v>
      </c>
      <c r="C22" s="8">
        <v>38</v>
      </c>
      <c r="D22" s="8"/>
      <c r="E22" s="8"/>
      <c r="F22" s="8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2:24" ht="21.75" thickBot="1" x14ac:dyDescent="0.3">
      <c r="B23" s="7">
        <v>6</v>
      </c>
      <c r="C23" s="8">
        <v>34</v>
      </c>
      <c r="D23" s="8"/>
      <c r="E23" s="8"/>
      <c r="F23" s="8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2:24" ht="21.75" thickBot="1" x14ac:dyDescent="0.3">
      <c r="B24" s="7">
        <v>7</v>
      </c>
      <c r="C24" s="8">
        <v>16</v>
      </c>
      <c r="D24" s="8"/>
      <c r="E24" s="8"/>
      <c r="F24" s="8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ht="21.75" thickBot="1" x14ac:dyDescent="0.3">
      <c r="B25" s="7">
        <v>8</v>
      </c>
      <c r="C25" s="8">
        <v>6</v>
      </c>
      <c r="D25" s="8"/>
      <c r="E25" s="8"/>
      <c r="F25" s="8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24.75" customHeight="1" thickBot="1" x14ac:dyDescent="0.3">
      <c r="C26" s="12"/>
      <c r="D26" s="11"/>
      <c r="E26" s="11"/>
      <c r="F26" s="11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2:24" x14ac:dyDescent="0.25"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2:24" x14ac:dyDescent="0.25"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2:24" x14ac:dyDescent="0.25"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4" x14ac:dyDescent="0.25"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25"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25">
      <c r="O32" s="23"/>
      <c r="P32" s="23"/>
      <c r="Q32" s="23"/>
      <c r="R32" s="23"/>
      <c r="S32" s="23"/>
      <c r="T32" s="23"/>
      <c r="U32" s="23"/>
      <c r="V32" s="23"/>
      <c r="W32" s="23"/>
      <c r="X32" s="23"/>
    </row>
  </sheetData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11:O32"/>
  <sheetViews>
    <sheetView zoomScale="70" zoomScaleNormal="70" workbookViewId="0"/>
  </sheetViews>
  <sheetFormatPr defaultColWidth="9.140625" defaultRowHeight="15" x14ac:dyDescent="0.25"/>
  <cols>
    <col min="1" max="22" width="9.140625" style="1"/>
    <col min="23" max="23" width="11.7109375" style="1" bestFit="1" customWidth="1"/>
    <col min="24" max="24" width="10.7109375" style="1" bestFit="1" customWidth="1"/>
    <col min="25" max="25" width="11" style="1" bestFit="1" customWidth="1"/>
    <col min="26" max="16384" width="9.140625" style="1"/>
  </cols>
  <sheetData>
    <row r="11" spans="14:15" ht="14.45" customHeight="1" x14ac:dyDescent="0.25"/>
    <row r="12" spans="14:15" ht="14.45" customHeight="1" x14ac:dyDescent="0.25"/>
    <row r="15" spans="14:15" ht="15" customHeight="1" x14ac:dyDescent="0.25">
      <c r="N15" s="65">
        <f>STANDARDIZE(275,250,25)</f>
        <v>1</v>
      </c>
      <c r="O15" s="66"/>
    </row>
    <row r="16" spans="14:15" ht="15" customHeight="1" x14ac:dyDescent="0.25">
      <c r="N16" s="67"/>
      <c r="O16" s="68"/>
    </row>
    <row r="19" ht="15" customHeight="1" x14ac:dyDescent="0.25"/>
    <row r="20" ht="15" customHeight="1" x14ac:dyDescent="0.25"/>
    <row r="23" ht="15" customHeight="1" x14ac:dyDescent="0.25"/>
    <row r="24" ht="15" customHeight="1" x14ac:dyDescent="0.25"/>
    <row r="27" ht="15" customHeight="1" x14ac:dyDescent="0.25"/>
    <row r="28" ht="15" customHeight="1" x14ac:dyDescent="0.25"/>
    <row r="31" ht="15" customHeight="1" x14ac:dyDescent="0.25"/>
    <row r="32" ht="15" customHeight="1" x14ac:dyDescent="0.25"/>
  </sheetData>
  <mergeCells count="1">
    <mergeCell ref="N15:O16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O14:Z38"/>
  <sheetViews>
    <sheetView zoomScale="70" zoomScaleNormal="70" workbookViewId="0">
      <selection activeCell="U5" sqref="U5"/>
    </sheetView>
  </sheetViews>
  <sheetFormatPr defaultColWidth="9.140625" defaultRowHeight="15" x14ac:dyDescent="0.25"/>
  <cols>
    <col min="1" max="22" width="9.140625" style="1"/>
    <col min="23" max="23" width="11.7109375" style="1" bestFit="1" customWidth="1"/>
    <col min="24" max="24" width="10.7109375" style="1" bestFit="1" customWidth="1"/>
    <col min="25" max="25" width="11" style="1" bestFit="1" customWidth="1"/>
    <col min="26" max="16384" width="9.140625" style="1"/>
  </cols>
  <sheetData>
    <row r="14" spans="15:26" ht="14.45" customHeight="1" x14ac:dyDescent="0.25"/>
    <row r="15" spans="15:26" ht="14.45" customHeight="1" x14ac:dyDescent="0.25"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5:26" x14ac:dyDescent="0.25"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5:26" x14ac:dyDescent="0.25"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5:26" ht="15" customHeight="1" x14ac:dyDescent="0.25"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5:26" ht="15" customHeight="1" x14ac:dyDescent="0.25"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5:26" x14ac:dyDescent="0.25"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5:26" x14ac:dyDescent="0.25"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5:26" ht="15" customHeight="1" x14ac:dyDescent="0.25"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5:26" ht="15" customHeight="1" x14ac:dyDescent="0.25"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5:26" x14ac:dyDescent="0.25"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5:26" x14ac:dyDescent="0.25"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5:26" ht="15" customHeight="1" x14ac:dyDescent="0.25"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5:26" ht="15" customHeight="1" x14ac:dyDescent="0.25"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5:26" x14ac:dyDescent="0.25"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5:26" x14ac:dyDescent="0.25"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5:26" ht="15" customHeight="1" x14ac:dyDescent="0.25"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5:26" ht="15" customHeight="1" x14ac:dyDescent="0.25"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5:26" x14ac:dyDescent="0.25"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5:26" x14ac:dyDescent="0.25"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5:26" ht="15" customHeight="1" x14ac:dyDescent="0.25"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5:26" ht="15" customHeight="1" x14ac:dyDescent="0.25"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5:26" x14ac:dyDescent="0.25"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5:26" x14ac:dyDescent="0.25"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5:26" x14ac:dyDescent="0.25"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</sheetData>
  <pageMargins left="0.7" right="0.7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E21:Q28"/>
  <sheetViews>
    <sheetView zoomScale="70" zoomScaleNormal="70" workbookViewId="0">
      <selection activeCell="R28" sqref="R28"/>
    </sheetView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2" width="9.140625" style="1"/>
    <col min="13" max="13" width="21.28515625" style="1" customWidth="1"/>
    <col min="14" max="14" width="24.42578125" style="1" customWidth="1"/>
    <col min="15" max="15" width="10.28515625" style="1" customWidth="1"/>
    <col min="16" max="16" width="9.140625" style="1"/>
    <col min="17" max="17" width="10.7109375" style="1" bestFit="1" customWidth="1"/>
    <col min="18" max="16384" width="9.140625" style="1"/>
  </cols>
  <sheetData>
    <row r="21" spans="5:17" ht="14.45" customHeight="1" x14ac:dyDescent="0.25"/>
    <row r="22" spans="5:17" ht="14.45" customHeight="1" x14ac:dyDescent="0.25"/>
    <row r="23" spans="5:17" ht="23.25" x14ac:dyDescent="0.25">
      <c r="E23" s="15"/>
      <c r="F23" s="69" t="s">
        <v>15</v>
      </c>
      <c r="G23" s="70"/>
      <c r="M23" s="15"/>
      <c r="N23" s="69" t="s">
        <v>15</v>
      </c>
      <c r="O23" s="70"/>
    </row>
    <row r="24" spans="5:17" ht="23.25" x14ac:dyDescent="0.25">
      <c r="E24" s="19" t="s">
        <v>8</v>
      </c>
      <c r="F24" s="20" t="s">
        <v>14</v>
      </c>
      <c r="G24" s="20" t="s">
        <v>13</v>
      </c>
      <c r="M24" s="19" t="s">
        <v>8</v>
      </c>
      <c r="N24" s="20" t="s">
        <v>14</v>
      </c>
      <c r="O24" s="20" t="s">
        <v>13</v>
      </c>
    </row>
    <row r="25" spans="5:17" ht="23.25" x14ac:dyDescent="0.35">
      <c r="E25" s="13" t="s">
        <v>10</v>
      </c>
      <c r="F25" s="14">
        <v>10</v>
      </c>
      <c r="G25" s="14">
        <v>10</v>
      </c>
      <c r="M25" s="13" t="s">
        <v>10</v>
      </c>
      <c r="N25" s="14">
        <v>10</v>
      </c>
      <c r="O25" s="14">
        <v>10</v>
      </c>
      <c r="Q25" s="62">
        <f>F25*F28+G25*G28</f>
        <v>10</v>
      </c>
    </row>
    <row r="26" spans="5:17" ht="23.25" x14ac:dyDescent="0.35">
      <c r="E26" s="13" t="s">
        <v>18</v>
      </c>
      <c r="F26" s="14">
        <v>12</v>
      </c>
      <c r="G26" s="14">
        <v>7</v>
      </c>
      <c r="M26" s="13" t="s">
        <v>18</v>
      </c>
      <c r="N26" s="14">
        <v>12</v>
      </c>
      <c r="O26" s="14">
        <v>7</v>
      </c>
      <c r="Q26" s="61">
        <f>N26*N28+O26*O28</f>
        <v>10.499999999999998</v>
      </c>
    </row>
    <row r="27" spans="5:17" ht="23.25" x14ac:dyDescent="0.35">
      <c r="E27" s="13" t="s">
        <v>9</v>
      </c>
      <c r="F27" s="14">
        <v>2</v>
      </c>
      <c r="G27" s="14">
        <v>-4</v>
      </c>
      <c r="M27" s="13" t="s">
        <v>9</v>
      </c>
      <c r="N27" s="14">
        <v>2</v>
      </c>
      <c r="O27" s="14">
        <v>-4</v>
      </c>
      <c r="Q27" s="63">
        <f>F27*F28+G27*G28</f>
        <v>0.19999999999999996</v>
      </c>
    </row>
    <row r="28" spans="5:17" ht="23.25" x14ac:dyDescent="0.25">
      <c r="E28" s="21" t="s">
        <v>17</v>
      </c>
      <c r="F28" s="22">
        <v>0.7</v>
      </c>
      <c r="G28" s="22">
        <v>0.3</v>
      </c>
      <c r="M28" s="21" t="s">
        <v>17</v>
      </c>
      <c r="N28" s="22">
        <v>0.7</v>
      </c>
      <c r="O28" s="22">
        <v>0.3</v>
      </c>
    </row>
  </sheetData>
  <mergeCells count="2">
    <mergeCell ref="F23:G23"/>
    <mergeCell ref="N23:O23"/>
  </mergeCells>
  <pageMargins left="0.7" right="0.7" top="0.75" bottom="0.75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E14:X33"/>
  <sheetViews>
    <sheetView zoomScale="70" zoomScaleNormal="70" workbookViewId="0"/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4" width="9.140625" style="1"/>
    <col min="15" max="15" width="10.28515625" style="1" customWidth="1"/>
    <col min="16" max="16384" width="9.140625" style="1"/>
  </cols>
  <sheetData>
    <row r="14" spans="13:24" x14ac:dyDescent="0.25"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3:24" x14ac:dyDescent="0.25"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3:24" x14ac:dyDescent="0.25"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5:24" x14ac:dyDescent="0.25"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5:24" x14ac:dyDescent="0.25"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5:24" x14ac:dyDescent="0.25"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5:24" x14ac:dyDescent="0.25"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5:24" x14ac:dyDescent="0.25"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5:24" x14ac:dyDescent="0.25"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5:24" x14ac:dyDescent="0.25"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5:24" x14ac:dyDescent="0.25"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5:24" x14ac:dyDescent="0.25"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5:24" ht="14.45" customHeight="1" x14ac:dyDescent="0.25"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5:24" ht="14.45" customHeight="1" x14ac:dyDescent="0.25"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5:24" ht="23.25" x14ac:dyDescent="0.25">
      <c r="E28" s="15"/>
      <c r="F28" s="69" t="s">
        <v>15</v>
      </c>
      <c r="G28" s="70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5:24" ht="23.25" x14ac:dyDescent="0.25">
      <c r="E29" s="19" t="s">
        <v>8</v>
      </c>
      <c r="F29" s="20" t="s">
        <v>14</v>
      </c>
      <c r="G29" s="20" t="s">
        <v>13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5:24" ht="23.25" x14ac:dyDescent="0.25">
      <c r="E30" s="13" t="s">
        <v>10</v>
      </c>
      <c r="F30" s="14">
        <v>10</v>
      </c>
      <c r="G30" s="14">
        <v>10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5:24" ht="23.25" x14ac:dyDescent="0.25">
      <c r="E31" s="13" t="s">
        <v>18</v>
      </c>
      <c r="F31" s="14">
        <v>12</v>
      </c>
      <c r="G31" s="14">
        <v>7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5:24" ht="23.25" x14ac:dyDescent="0.25">
      <c r="E32" s="13" t="s">
        <v>9</v>
      </c>
      <c r="F32" s="14">
        <v>2</v>
      </c>
      <c r="G32" s="14">
        <v>-4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5:7" ht="23.25" x14ac:dyDescent="0.25">
      <c r="E33" s="21" t="s">
        <v>17</v>
      </c>
      <c r="F33" s="22">
        <v>0.7</v>
      </c>
      <c r="G33" s="22">
        <v>0.3</v>
      </c>
    </row>
  </sheetData>
  <mergeCells count="1">
    <mergeCell ref="F28:G28"/>
  </mergeCells>
  <pageMargins left="0.7" right="0.7" top="0.75" bottom="0.75" header="0.3" footer="0.3"/>
  <pageSetup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E17:Q32"/>
  <sheetViews>
    <sheetView zoomScale="70" zoomScaleNormal="70" workbookViewId="0"/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3" width="9.140625" style="1"/>
    <col min="14" max="14" width="22.5703125" style="1" customWidth="1"/>
    <col min="15" max="15" width="24.140625" style="1" customWidth="1"/>
    <col min="16" max="16" width="15.85546875" style="1" customWidth="1"/>
    <col min="17" max="17" width="10.7109375" style="1" bestFit="1" customWidth="1"/>
    <col min="18" max="16384" width="9.140625" style="1"/>
  </cols>
  <sheetData>
    <row r="17" spans="5:17" ht="23.25" x14ac:dyDescent="0.25">
      <c r="N17" s="15"/>
      <c r="O17" s="69" t="s">
        <v>15</v>
      </c>
      <c r="P17" s="70"/>
    </row>
    <row r="18" spans="5:17" ht="23.25" x14ac:dyDescent="0.25">
      <c r="N18" s="19" t="s">
        <v>8</v>
      </c>
      <c r="O18" s="20" t="s">
        <v>14</v>
      </c>
      <c r="P18" s="20" t="s">
        <v>13</v>
      </c>
    </row>
    <row r="19" spans="5:17" ht="23.25" x14ac:dyDescent="0.3">
      <c r="N19" s="13" t="s">
        <v>19</v>
      </c>
      <c r="O19" s="14">
        <v>10</v>
      </c>
      <c r="P19" s="14">
        <v>5</v>
      </c>
      <c r="Q19" s="48">
        <f>O19*O22+P19*P22</f>
        <v>7.5</v>
      </c>
    </row>
    <row r="20" spans="5:17" ht="23.25" x14ac:dyDescent="0.3">
      <c r="N20" s="13" t="s">
        <v>20</v>
      </c>
      <c r="O20" s="14">
        <v>12</v>
      </c>
      <c r="P20" s="14">
        <v>7</v>
      </c>
      <c r="Q20" s="48">
        <f>O20*O22+P20*P22</f>
        <v>9.5</v>
      </c>
    </row>
    <row r="21" spans="5:17" ht="23.25" x14ac:dyDescent="0.25">
      <c r="N21" s="13" t="s">
        <v>21</v>
      </c>
      <c r="O21" s="14">
        <v>20</v>
      </c>
      <c r="P21" s="14">
        <v>10</v>
      </c>
      <c r="Q21" s="49">
        <f>O21*O22+P21*P22</f>
        <v>15</v>
      </c>
    </row>
    <row r="22" spans="5:17" ht="23.25" x14ac:dyDescent="0.25">
      <c r="O22" s="46">
        <v>0.5</v>
      </c>
      <c r="P22" s="46">
        <v>0.5</v>
      </c>
    </row>
    <row r="25" spans="5:17" ht="23.25" x14ac:dyDescent="0.25">
      <c r="N25" s="15"/>
      <c r="O25" s="69" t="s">
        <v>15</v>
      </c>
      <c r="P25" s="70"/>
    </row>
    <row r="26" spans="5:17" ht="21" customHeight="1" x14ac:dyDescent="0.25">
      <c r="N26" s="19" t="s">
        <v>8</v>
      </c>
      <c r="O26" s="20" t="s">
        <v>14</v>
      </c>
      <c r="P26" s="20" t="s">
        <v>13</v>
      </c>
    </row>
    <row r="27" spans="5:17" ht="21.75" customHeight="1" x14ac:dyDescent="0.25">
      <c r="N27" s="13" t="s">
        <v>19</v>
      </c>
      <c r="O27" s="14">
        <v>10</v>
      </c>
      <c r="P27" s="14">
        <v>5</v>
      </c>
      <c r="Q27" s="47">
        <f>O27*0.7+P27*0.3</f>
        <v>8.5</v>
      </c>
    </row>
    <row r="28" spans="5:17" ht="23.25" x14ac:dyDescent="0.25">
      <c r="E28" s="15"/>
      <c r="F28" s="69" t="s">
        <v>15</v>
      </c>
      <c r="G28" s="70"/>
      <c r="N28" s="13" t="s">
        <v>20</v>
      </c>
      <c r="O28" s="14">
        <v>12</v>
      </c>
      <c r="P28" s="14">
        <v>7</v>
      </c>
      <c r="Q28" s="47">
        <f>O28*0.7+P28*0.3</f>
        <v>10.499999999999998</v>
      </c>
    </row>
    <row r="29" spans="5:17" ht="23.25" x14ac:dyDescent="0.25">
      <c r="E29" s="19" t="s">
        <v>8</v>
      </c>
      <c r="F29" s="20" t="s">
        <v>14</v>
      </c>
      <c r="G29" s="20" t="s">
        <v>13</v>
      </c>
      <c r="N29" s="13" t="s">
        <v>21</v>
      </c>
      <c r="O29" s="14">
        <v>20</v>
      </c>
      <c r="P29" s="14">
        <v>10</v>
      </c>
      <c r="Q29" s="50">
        <f>O29*0.7+P29*0.3</f>
        <v>17</v>
      </c>
    </row>
    <row r="30" spans="5:17" ht="23.25" x14ac:dyDescent="0.25">
      <c r="E30" s="13" t="s">
        <v>19</v>
      </c>
      <c r="F30" s="14">
        <v>10</v>
      </c>
      <c r="G30" s="14">
        <v>5</v>
      </c>
      <c r="O30" s="46">
        <v>0.7</v>
      </c>
      <c r="P30" s="46">
        <v>0.3</v>
      </c>
    </row>
    <row r="31" spans="5:17" ht="23.25" x14ac:dyDescent="0.25">
      <c r="E31" s="13" t="s">
        <v>20</v>
      </c>
      <c r="F31" s="14">
        <v>12</v>
      </c>
      <c r="G31" s="14">
        <v>7</v>
      </c>
    </row>
    <row r="32" spans="5:17" ht="23.25" x14ac:dyDescent="0.25">
      <c r="E32" s="13" t="s">
        <v>21</v>
      </c>
      <c r="F32" s="14">
        <v>20</v>
      </c>
      <c r="G32" s="14">
        <v>10</v>
      </c>
    </row>
  </sheetData>
  <mergeCells count="3">
    <mergeCell ref="F28:G28"/>
    <mergeCell ref="O17:P17"/>
    <mergeCell ref="O25:P25"/>
  </mergeCells>
  <pageMargins left="0.7" right="0.7" top="0.75" bottom="0.75" header="0.3" footer="0.3"/>
  <pageSetup scale="5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E16:Y36"/>
  <sheetViews>
    <sheetView zoomScale="70" zoomScaleNormal="70" workbookViewId="0"/>
  </sheetViews>
  <sheetFormatPr defaultColWidth="9.140625" defaultRowHeight="15" x14ac:dyDescent="0.25"/>
  <cols>
    <col min="1" max="4" width="9.140625" style="1"/>
    <col min="5" max="5" width="21" style="1" customWidth="1"/>
    <col min="6" max="6" width="18.140625" style="1" customWidth="1"/>
    <col min="7" max="7" width="18.5703125" style="1" customWidth="1"/>
    <col min="8" max="8" width="13" style="1" customWidth="1"/>
    <col min="9" max="14" width="9.140625" style="1"/>
    <col min="15" max="15" width="10.28515625" style="1" customWidth="1"/>
    <col min="16" max="16384" width="9.140625" style="1"/>
  </cols>
  <sheetData>
    <row r="16" spans="14:25" x14ac:dyDescent="0.25"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5:25" x14ac:dyDescent="0.25"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5:25" x14ac:dyDescent="0.25"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5:25" x14ac:dyDescent="0.25"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5:25" x14ac:dyDescent="0.25"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5:25" x14ac:dyDescent="0.25"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5:25" x14ac:dyDescent="0.25"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5:25" x14ac:dyDescent="0.25"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5:25" x14ac:dyDescent="0.25"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5:25" x14ac:dyDescent="0.25"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5:25" ht="14.45" customHeight="1" x14ac:dyDescent="0.25"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5:25" ht="14.45" customHeight="1" x14ac:dyDescent="0.25"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5:25" ht="23.25" x14ac:dyDescent="0.25">
      <c r="E28" s="15"/>
      <c r="F28" s="69" t="s">
        <v>15</v>
      </c>
      <c r="G28" s="70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5:25" ht="23.25" x14ac:dyDescent="0.25">
      <c r="E29" s="19" t="s">
        <v>8</v>
      </c>
      <c r="F29" s="20" t="s">
        <v>14</v>
      </c>
      <c r="G29" s="20" t="s">
        <v>13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5:25" ht="23.25" x14ac:dyDescent="0.25">
      <c r="E30" s="13" t="s">
        <v>19</v>
      </c>
      <c r="F30" s="14">
        <v>10</v>
      </c>
      <c r="G30" s="14">
        <v>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5:25" ht="23.25" x14ac:dyDescent="0.25">
      <c r="E31" s="13" t="s">
        <v>20</v>
      </c>
      <c r="F31" s="14">
        <v>12</v>
      </c>
      <c r="G31" s="14">
        <v>7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5:25" ht="23.25" x14ac:dyDescent="0.25">
      <c r="E32" s="13" t="s">
        <v>21</v>
      </c>
      <c r="F32" s="14">
        <v>20</v>
      </c>
      <c r="G32" s="14">
        <v>10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4:25" x14ac:dyDescent="0.25"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4:25" x14ac:dyDescent="0.25"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4:25" x14ac:dyDescent="0.25"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4:25" x14ac:dyDescent="0.25"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</sheetData>
  <mergeCells count="1">
    <mergeCell ref="F28:G28"/>
  </mergeCells>
  <pageMargins left="0.7" right="0.7" top="0.75" bottom="0.75" header="0.3" footer="0.3"/>
  <pageSetup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N13:N18"/>
  <sheetViews>
    <sheetView zoomScale="70" zoomScaleNormal="70" workbookViewId="0"/>
  </sheetViews>
  <sheetFormatPr defaultColWidth="9.140625" defaultRowHeight="15" x14ac:dyDescent="0.25"/>
  <cols>
    <col min="1" max="16384" width="9.140625" style="1"/>
  </cols>
  <sheetData>
    <row r="13" spans="14:14" ht="15" customHeight="1" x14ac:dyDescent="0.25"/>
    <row r="14" spans="14:14" ht="15" customHeight="1" x14ac:dyDescent="0.25">
      <c r="N14" s="71">
        <f>(45000-55000)/8000</f>
        <v>-1.25</v>
      </c>
    </row>
    <row r="15" spans="14:14" ht="23.25" customHeight="1" x14ac:dyDescent="0.25">
      <c r="N15" s="72"/>
    </row>
    <row r="16" spans="14:14" ht="23.25" x14ac:dyDescent="0.35">
      <c r="N16" s="9"/>
    </row>
    <row r="17" spans="14:14" ht="39.75" customHeight="1" x14ac:dyDescent="0.25">
      <c r="N17" s="45">
        <f>(20-25)/5</f>
        <v>-1</v>
      </c>
    </row>
    <row r="18" spans="14:14" ht="15" customHeight="1" x14ac:dyDescent="0.35">
      <c r="N18" s="9"/>
    </row>
  </sheetData>
  <mergeCells count="1">
    <mergeCell ref="N14:N15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FirstPage</vt:lpstr>
      <vt:lpstr>Content</vt:lpstr>
      <vt:lpstr>Problem 10 (2)</vt:lpstr>
      <vt:lpstr>Problem 10</vt:lpstr>
      <vt:lpstr>Problem 9 (2)</vt:lpstr>
      <vt:lpstr>Problem 9</vt:lpstr>
      <vt:lpstr>Problem 8 (2)</vt:lpstr>
      <vt:lpstr>Problem 8</vt:lpstr>
      <vt:lpstr>Problem 7 (2)</vt:lpstr>
      <vt:lpstr>Problem 7</vt:lpstr>
      <vt:lpstr>Problem 6 (2)</vt:lpstr>
      <vt:lpstr>Problem 6</vt:lpstr>
      <vt:lpstr>Problem 5 (2)</vt:lpstr>
      <vt:lpstr>Problem 5</vt:lpstr>
      <vt:lpstr>Problem 4 (2)</vt:lpstr>
      <vt:lpstr>Problem 4</vt:lpstr>
      <vt:lpstr>Problem 3 (2)</vt:lpstr>
      <vt:lpstr>Problem 3</vt:lpstr>
      <vt:lpstr>Problem 2 (2)</vt:lpstr>
      <vt:lpstr>Problem 2</vt:lpstr>
      <vt:lpstr>Problem 1 (2)</vt:lpstr>
      <vt:lpstr>Problem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RPH</cp:lastModifiedBy>
  <cp:lastPrinted>2015-09-30T20:59:02Z</cp:lastPrinted>
  <dcterms:created xsi:type="dcterms:W3CDTF">2012-09-15T18:37:09Z</dcterms:created>
  <dcterms:modified xsi:type="dcterms:W3CDTF">2019-02-14T17:26:50Z</dcterms:modified>
</cp:coreProperties>
</file>