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viking\home\dpodobas\My Documents\"/>
    </mc:Choice>
  </mc:AlternateContent>
  <xr:revisionPtr revIDLastSave="0" documentId="8_{EE8C049D-9D4C-499D-B772-9C10AA859449}" xr6:coauthVersionLast="47" xr6:coauthVersionMax="47" xr10:uidLastSave="{00000000-0000-0000-0000-000000000000}"/>
  <bookViews>
    <workbookView showSheetTabs="0" xWindow="-120" yWindow="-120" windowWidth="29040" windowHeight="15840" firstSheet="28" activeTab="24" xr2:uid="{00000000-000D-0000-FFFF-FFFF00000000}"/>
  </bookViews>
  <sheets>
    <sheet name="Tutorial Page 4" sheetId="25" r:id="rId1"/>
    <sheet name="Tutorial Page 3" sheetId="23" r:id="rId2"/>
    <sheet name="Tutorial Page 2" sheetId="22" r:id="rId3"/>
    <sheet name="Tutorial Page 1" sheetId="16" r:id="rId4"/>
    <sheet name="9. Sensitivity (2)" sheetId="32" r:id="rId5"/>
    <sheet name="9. Sensitivity" sheetId="24" r:id="rId6"/>
    <sheet name="8.Uncertainty Solved" sheetId="30" r:id="rId7"/>
    <sheet name="8.Uncertainty" sheetId="20" r:id="rId8"/>
    <sheet name="7. Risk Solved" sheetId="31" r:id="rId9"/>
    <sheet name="7. Risk" sheetId="11" r:id="rId10"/>
    <sheet name="Key Terms" sheetId="15" r:id="rId11"/>
    <sheet name="6. Hurwicz Solved" sheetId="28" r:id="rId12"/>
    <sheet name="6. Hurwicz" sheetId="10" r:id="rId13"/>
    <sheet name="5. Ethical Solved" sheetId="35" r:id="rId14"/>
    <sheet name="5. Ethical" sheetId="14" r:id="rId15"/>
    <sheet name="4. Decision Tree Solved " sheetId="33" r:id="rId16"/>
    <sheet name="4. Decision Tree " sheetId="13" r:id="rId17"/>
    <sheet name="3. EVPI Solved" sheetId="34" r:id="rId18"/>
    <sheet name="3. EVPI" sheetId="12" r:id="rId19"/>
    <sheet name="2. Decision Table Solved" sheetId="27" r:id="rId20"/>
    <sheet name="2. Decision Table" sheetId="9" r:id="rId21"/>
    <sheet name="1. Decision Tree Solved" sheetId="26" r:id="rId22"/>
    <sheet name="1. Decision Tree Model" sheetId="5" r:id="rId23"/>
    <sheet name="Content" sheetId="8" r:id="rId24"/>
    <sheet name="FirstPage" sheetId="21" r:id="rId25"/>
    <sheet name="9. Sample Problem Solved" sheetId="41" r:id="rId26"/>
    <sheet name="9. Sample Problem" sheetId="36" r:id="rId27"/>
    <sheet name="10. Sample Problem (2)" sheetId="43" r:id="rId28"/>
    <sheet name="10. Sample Problem" sheetId="42" r:id="rId29"/>
    <sheet name="11. Sample Problem Solved" sheetId="44" r:id="rId30"/>
    <sheet name="11. Sample Problem" sheetId="38" r:id="rId31"/>
    <sheet name="12. Sample Problem" sheetId="39" r:id="rId32"/>
    <sheet name="Sheet5" sheetId="40" r:id="rId3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39" i="33" l="1"/>
  <c r="Y22" i="33"/>
  <c r="C32" i="12" l="1"/>
  <c r="C30" i="34" l="1"/>
  <c r="E30" i="34"/>
  <c r="C28" i="12" l="1"/>
  <c r="V23" i="28"/>
  <c r="V22" i="28"/>
  <c r="V21" i="28"/>
  <c r="Y33" i="33"/>
  <c r="K31" i="32" l="1"/>
  <c r="K30" i="32"/>
  <c r="K29" i="32"/>
  <c r="M39" i="31"/>
  <c r="M38" i="31"/>
  <c r="M37" i="31"/>
  <c r="K31" i="30"/>
  <c r="K30" i="30"/>
  <c r="K29" i="30"/>
  <c r="K31" i="24" l="1"/>
  <c r="K30" i="24"/>
  <c r="K29" i="24"/>
</calcChain>
</file>

<file path=xl/sharedStrings.xml><?xml version="1.0" encoding="utf-8"?>
<sst xmlns="http://schemas.openxmlformats.org/spreadsheetml/2006/main" count="136" uniqueCount="58">
  <si>
    <t xml:space="preserve">                                                                                                                                                                                                                                                                             </t>
  </si>
  <si>
    <t>Alternatives</t>
  </si>
  <si>
    <t>Construct Large Plant</t>
  </si>
  <si>
    <t>Construct Small Plant</t>
  </si>
  <si>
    <t>Do Nothing</t>
  </si>
  <si>
    <t>States of Nature</t>
  </si>
  <si>
    <t>Favorable Market</t>
  </si>
  <si>
    <t>Maximum in Row</t>
  </si>
  <si>
    <t>Minimum in Row</t>
  </si>
  <si>
    <t>Unfavorable Market</t>
  </si>
  <si>
    <t>Probabilities</t>
  </si>
  <si>
    <t>Construct Large Plant (A1)</t>
  </si>
  <si>
    <t>Construct Small Plant (A2)</t>
  </si>
  <si>
    <t>Do Nothing (A3)</t>
  </si>
  <si>
    <t>Payoffs</t>
  </si>
  <si>
    <t>$200,00</t>
  </si>
  <si>
    <t>Decision</t>
  </si>
  <si>
    <t>Expand</t>
  </si>
  <si>
    <t>Maintain Status Quo</t>
  </si>
  <si>
    <t>Sell Now</t>
  </si>
  <si>
    <t xml:space="preserve">Construct Large Plant </t>
  </si>
  <si>
    <t xml:space="preserve">Do Nothing </t>
  </si>
  <si>
    <t>Row Average</t>
  </si>
  <si>
    <t>B</t>
  </si>
  <si>
    <t>A</t>
  </si>
  <si>
    <t>C</t>
  </si>
  <si>
    <t>New Bridge</t>
  </si>
  <si>
    <t>No New Bridge</t>
  </si>
  <si>
    <t xml:space="preserve">Maximax </t>
  </si>
  <si>
    <t xml:space="preserve">Maximin </t>
  </si>
  <si>
    <t>Laplace</t>
  </si>
  <si>
    <r>
      <rPr>
        <b/>
        <sz val="20"/>
        <color rgb="FFC00000"/>
        <rFont val="Calibri"/>
        <family val="2"/>
        <scheme val="minor"/>
      </rPr>
      <t>EMV</t>
    </r>
    <r>
      <rPr>
        <sz val="20"/>
        <color theme="1"/>
        <rFont val="Calibri"/>
        <family val="2"/>
        <scheme val="minor"/>
      </rPr>
      <t xml:space="preserve"> (A1)</t>
    </r>
  </si>
  <si>
    <r>
      <rPr>
        <b/>
        <sz val="20"/>
        <color rgb="FFC00000"/>
        <rFont val="Calibri"/>
        <family val="2"/>
        <scheme val="minor"/>
      </rPr>
      <t>EMV</t>
    </r>
    <r>
      <rPr>
        <sz val="20"/>
        <color theme="1"/>
        <rFont val="Calibri"/>
        <family val="2"/>
        <scheme val="minor"/>
      </rPr>
      <t xml:space="preserve"> (A2)</t>
    </r>
  </si>
  <si>
    <r>
      <rPr>
        <b/>
        <sz val="20"/>
        <color rgb="FFC00000"/>
        <rFont val="Calibri"/>
        <family val="2"/>
        <scheme val="minor"/>
      </rPr>
      <t xml:space="preserve">EMV </t>
    </r>
    <r>
      <rPr>
        <sz val="20"/>
        <color theme="1"/>
        <rFont val="Calibri"/>
        <family val="2"/>
        <scheme val="minor"/>
      </rPr>
      <t>(A3)</t>
    </r>
  </si>
  <si>
    <t>State of Nature</t>
  </si>
  <si>
    <t>Good</t>
  </si>
  <si>
    <t>Average</t>
  </si>
  <si>
    <t>Bad</t>
  </si>
  <si>
    <t>Small</t>
  </si>
  <si>
    <t>Medium</t>
  </si>
  <si>
    <t>95, 000</t>
  </si>
  <si>
    <t>None</t>
  </si>
  <si>
    <t>Merchandising Plan</t>
  </si>
  <si>
    <t>Patagonia</t>
  </si>
  <si>
    <t>North Face</t>
  </si>
  <si>
    <t>Cloud Veil</t>
  </si>
  <si>
    <t>Columbia</t>
  </si>
  <si>
    <r>
      <t xml:space="preserve">α= </t>
    </r>
    <r>
      <rPr>
        <b/>
        <sz val="24"/>
        <color theme="5" tint="-0.499984740745262"/>
        <rFont val="Calibri"/>
        <family val="2"/>
      </rPr>
      <t>0.3</t>
    </r>
  </si>
  <si>
    <t>1-α = 0.7</t>
  </si>
  <si>
    <r>
      <rPr>
        <b/>
        <sz val="20"/>
        <color rgb="FFC00000"/>
        <rFont val="Calibri"/>
        <family val="2"/>
        <scheme val="minor"/>
      </rPr>
      <t>EVwPI (Maximax)</t>
    </r>
    <r>
      <rPr>
        <sz val="20"/>
        <color theme="1"/>
        <rFont val="Calibri"/>
        <family val="2"/>
        <scheme val="minor"/>
      </rPr>
      <t xml:space="preserve"> </t>
    </r>
  </si>
  <si>
    <t>EVwPI (Maximin)</t>
  </si>
  <si>
    <t xml:space="preserve">Known Probabilities </t>
  </si>
  <si>
    <t>Known Probabilities</t>
  </si>
  <si>
    <r>
      <rPr>
        <b/>
        <sz val="20"/>
        <color rgb="FFC00000"/>
        <rFont val="Calibri"/>
        <family val="2"/>
        <scheme val="minor"/>
      </rPr>
      <t>EV w PI (Maximax)</t>
    </r>
    <r>
      <rPr>
        <sz val="20"/>
        <color theme="1"/>
        <rFont val="Calibri"/>
        <family val="2"/>
        <scheme val="minor"/>
      </rPr>
      <t xml:space="preserve"> </t>
    </r>
  </si>
  <si>
    <t>EV w PI (Maximin)</t>
  </si>
  <si>
    <t>3. Equally Likely = $40,000</t>
  </si>
  <si>
    <t>2. Maximin = $0</t>
  </si>
  <si>
    <t>1. Maximax = $200,000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</si>
</sst>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2" formatCode="_(&quot;$&quot;* #,##0_);_(&quot;$&quot;* \(#,##0\);_(&quot;$&quot;* &quot;-&quot;_);_(@_)"/>
    <numFmt numFmtId="164" formatCode="&quot;$&quot;#,##0.00"/>
    <numFmt numFmtId="165" formatCode="#,##0.0_);[Red]\(#,##0.0\)"/>
    <numFmt numFmtId="166" formatCode="&quot;$&quot;#,##0"/>
  </numFmts>
  <fonts count="36" x14ac:knownFonts="1">
    <font>
      <sz val="11"/>
      <color theme="1"/>
      <name val="Calibri"/>
      <family val="2"/>
      <scheme val="minor"/>
    </font>
    <font>
      <sz val="11"/>
      <color rgb="FFFF0000"/>
      <name val="Calibri"/>
      <family val="2"/>
      <scheme val="minor"/>
    </font>
    <font>
      <b/>
      <sz val="18"/>
      <color theme="1"/>
      <name val="Calibri"/>
      <family val="2"/>
      <scheme val="minor"/>
    </font>
    <font>
      <sz val="11"/>
      <color theme="2" tint="-0.249977111117893"/>
      <name val="Calibri"/>
      <family val="2"/>
      <scheme val="minor"/>
    </font>
    <font>
      <sz val="11"/>
      <color theme="2" tint="-9.9978637043366805E-2"/>
      <name val="Calibri"/>
      <family val="2"/>
      <scheme val="minor"/>
    </font>
    <font>
      <b/>
      <sz val="18"/>
      <color theme="2" tint="-9.9978637043366805E-2"/>
      <name val="Calibri"/>
      <family val="2"/>
      <scheme val="minor"/>
    </font>
    <font>
      <b/>
      <sz val="20"/>
      <color theme="2" tint="-9.9978637043366805E-2"/>
      <name val="Calibri"/>
      <family val="2"/>
    </font>
    <font>
      <sz val="24"/>
      <color theme="1"/>
      <name val="Calibri"/>
      <family val="2"/>
      <scheme val="minor"/>
    </font>
    <font>
      <sz val="11"/>
      <color theme="6" tint="-0.499984740745262"/>
      <name val="Calibri"/>
      <family val="2"/>
      <scheme val="minor"/>
    </font>
    <font>
      <sz val="11"/>
      <color theme="2"/>
      <name val="Calibri"/>
      <family val="2"/>
      <scheme val="minor"/>
    </font>
    <font>
      <b/>
      <sz val="10"/>
      <color theme="2" tint="-9.9978637043366805E-2"/>
      <name val="Calibri"/>
      <family val="2"/>
      <scheme val="minor"/>
    </font>
    <font>
      <b/>
      <sz val="11"/>
      <color theme="1"/>
      <name val="Calibri"/>
      <family val="2"/>
      <scheme val="minor"/>
    </font>
    <font>
      <sz val="20"/>
      <color theme="1"/>
      <name val="Calibri"/>
      <family val="2"/>
      <scheme val="minor"/>
    </font>
    <font>
      <sz val="20"/>
      <color theme="7" tint="-0.499984740745262"/>
      <name val="Calibri"/>
      <family val="2"/>
      <scheme val="minor"/>
    </font>
    <font>
      <sz val="20"/>
      <color theme="6" tint="-0.499984740745262"/>
      <name val="Calibri"/>
      <family val="2"/>
      <scheme val="minor"/>
    </font>
    <font>
      <sz val="20"/>
      <color theme="3" tint="-0.499984740745262"/>
      <name val="Calibri"/>
      <family val="2"/>
      <scheme val="minor"/>
    </font>
    <font>
      <sz val="18"/>
      <color theme="1"/>
      <name val="Calibri"/>
      <family val="2"/>
      <scheme val="minor"/>
    </font>
    <font>
      <b/>
      <sz val="20"/>
      <color theme="7" tint="-0.499984740745262"/>
      <name val="Calibri"/>
      <family val="2"/>
      <scheme val="minor"/>
    </font>
    <font>
      <b/>
      <sz val="16"/>
      <color theme="2" tint="-9.9978637043366805E-2"/>
      <name val="Calibri"/>
      <family val="2"/>
      <scheme val="minor"/>
    </font>
    <font>
      <sz val="16"/>
      <color theme="2" tint="-9.9978637043366805E-2"/>
      <name val="Calibri"/>
      <family val="2"/>
      <scheme val="minor"/>
    </font>
    <font>
      <b/>
      <sz val="20"/>
      <color rgb="FFC00000"/>
      <name val="Calibri"/>
      <family val="2"/>
      <scheme val="minor"/>
    </font>
    <font>
      <sz val="24"/>
      <color theme="1"/>
      <name val="Calibri"/>
      <family val="2"/>
    </font>
    <font>
      <b/>
      <sz val="18"/>
      <color theme="6" tint="-0.499984740745262"/>
      <name val="Calibri"/>
      <family val="2"/>
      <scheme val="minor"/>
    </font>
    <font>
      <b/>
      <sz val="18"/>
      <color theme="5" tint="-0.499984740745262"/>
      <name val="Calibri"/>
      <family val="2"/>
      <scheme val="minor"/>
    </font>
    <font>
      <b/>
      <sz val="18"/>
      <color rgb="FFFF0000"/>
      <name val="Calibri"/>
      <family val="2"/>
      <scheme val="minor"/>
    </font>
    <font>
      <b/>
      <sz val="24"/>
      <color rgb="FFFFC000"/>
      <name val="Calibri"/>
      <family val="2"/>
      <scheme val="minor"/>
    </font>
    <font>
      <sz val="28"/>
      <color theme="1"/>
      <name val="Calibri"/>
      <family val="2"/>
    </font>
    <font>
      <sz val="28"/>
      <color theme="1"/>
      <name val="Calibri"/>
      <family val="2"/>
      <scheme val="minor"/>
    </font>
    <font>
      <b/>
      <sz val="22"/>
      <color rgb="FFC00000"/>
      <name val="Calibri"/>
      <family val="2"/>
      <scheme val="minor"/>
    </font>
    <font>
      <b/>
      <sz val="22"/>
      <color rgb="FFFFC000"/>
      <name val="Calibri"/>
      <family val="2"/>
      <scheme val="minor"/>
    </font>
    <font>
      <b/>
      <sz val="22"/>
      <color theme="4" tint="-0.499984740745262"/>
      <name val="Calibri"/>
      <family val="2"/>
      <scheme val="minor"/>
    </font>
    <font>
      <b/>
      <sz val="24"/>
      <color theme="5" tint="-0.499984740745262"/>
      <name val="Calibri"/>
      <family val="2"/>
    </font>
    <font>
      <b/>
      <sz val="20"/>
      <color rgb="FFFFC000"/>
      <name val="Calibri"/>
      <family val="2"/>
      <scheme val="minor"/>
    </font>
    <font>
      <b/>
      <sz val="18"/>
      <color theme="0"/>
      <name val="Calibri"/>
      <family val="2"/>
      <scheme val="minor"/>
    </font>
    <font>
      <b/>
      <sz val="22"/>
      <color rgb="FFFF0000"/>
      <name val="Calibri"/>
      <family val="2"/>
      <scheme val="minor"/>
    </font>
    <font>
      <b/>
      <sz val="20"/>
      <color rgb="FFFF0000"/>
      <name val="Calibri"/>
      <family val="2"/>
      <scheme val="minor"/>
    </font>
  </fonts>
  <fills count="12">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7" tint="0.59996337778862885"/>
        <bgColor indexed="64"/>
      </patternFill>
    </fill>
    <fill>
      <patternFill patternType="solid">
        <fgColor theme="6"/>
        <bgColor indexed="64"/>
      </patternFill>
    </fill>
    <fill>
      <patternFill patternType="solid">
        <fgColor rgb="FFC00000"/>
        <bgColor indexed="64"/>
      </patternFill>
    </fill>
    <fill>
      <patternFill patternType="solid">
        <fgColor theme="8" tint="-0.249977111117893"/>
        <bgColor indexed="64"/>
      </patternFill>
    </fill>
    <fill>
      <patternFill patternType="solid">
        <fgColor rgb="FFFF0000"/>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s>
  <cellStyleXfs count="1">
    <xf numFmtId="0" fontId="0" fillId="0" borderId="0"/>
  </cellStyleXfs>
  <cellXfs count="121">
    <xf numFmtId="0" fontId="0" fillId="0" borderId="0" xfId="0"/>
    <xf numFmtId="0" fontId="0" fillId="2" borderId="0" xfId="0" applyFill="1"/>
    <xf numFmtId="0" fontId="3" fillId="2" borderId="0" xfId="0" applyFont="1" applyFill="1"/>
    <xf numFmtId="0" fontId="4" fillId="2" borderId="0" xfId="0" applyFont="1" applyFill="1"/>
    <xf numFmtId="0" fontId="8" fillId="2" borderId="0" xfId="0" applyFont="1" applyFill="1" applyAlignment="1">
      <alignment horizontal="center" vertical="center"/>
    </xf>
    <xf numFmtId="164" fontId="5" fillId="2" borderId="0" xfId="0" applyNumberFormat="1" applyFont="1" applyFill="1" applyAlignment="1">
      <alignment horizontal="center" vertical="center"/>
    </xf>
    <xf numFmtId="0" fontId="9" fillId="2" borderId="0" xfId="0" applyFont="1" applyFill="1"/>
    <xf numFmtId="0" fontId="9" fillId="2" borderId="0" xfId="0" applyFont="1" applyFill="1" applyAlignment="1">
      <alignment horizontal="center" vertical="center"/>
    </xf>
    <xf numFmtId="0" fontId="4" fillId="2" borderId="0" xfId="0" applyFont="1" applyFill="1" applyAlignment="1">
      <alignment horizontal="center" vertical="center"/>
    </xf>
    <xf numFmtId="164" fontId="5" fillId="2" borderId="0" xfId="0" applyNumberFormat="1" applyFont="1" applyFill="1" applyAlignment="1">
      <alignment vertical="center"/>
    </xf>
    <xf numFmtId="3" fontId="10" fillId="2" borderId="0" xfId="0" applyNumberFormat="1" applyFont="1" applyFill="1" applyAlignment="1">
      <alignment vertical="center"/>
    </xf>
    <xf numFmtId="0" fontId="1" fillId="2" borderId="0" xfId="0" applyFont="1" applyFill="1"/>
    <xf numFmtId="0" fontId="0" fillId="4" borderId="0" xfId="0" applyFill="1"/>
    <xf numFmtId="164" fontId="5" fillId="2" borderId="0" xfId="0" applyNumberFormat="1" applyFont="1" applyFill="1" applyAlignment="1">
      <alignment horizontal="center" vertical="center"/>
    </xf>
    <xf numFmtId="0" fontId="4" fillId="2" borderId="0" xfId="0" applyFont="1" applyFill="1" applyAlignment="1">
      <alignment horizontal="center"/>
    </xf>
    <xf numFmtId="0" fontId="7" fillId="2" borderId="0" xfId="0" applyFont="1" applyFill="1" applyAlignment="1">
      <alignment horizontal="center" vertical="center"/>
    </xf>
    <xf numFmtId="0" fontId="12" fillId="2" borderId="1" xfId="0" applyFont="1" applyFill="1" applyBorder="1"/>
    <xf numFmtId="6" fontId="12" fillId="2" borderId="1" xfId="0" applyNumberFormat="1" applyFont="1" applyFill="1" applyBorder="1" applyAlignment="1">
      <alignment horizontal="center" vertical="center"/>
    </xf>
    <xf numFmtId="0" fontId="14" fillId="2" borderId="1" xfId="0" applyFont="1" applyFill="1" applyBorder="1"/>
    <xf numFmtId="0" fontId="15" fillId="2" borderId="1" xfId="0" applyFont="1" applyFill="1" applyBorder="1"/>
    <xf numFmtId="0" fontId="14" fillId="2" borderId="1" xfId="0" applyFont="1" applyFill="1" applyBorder="1" applyAlignment="1">
      <alignment horizontal="center" vertical="center" wrapText="1"/>
    </xf>
    <xf numFmtId="38" fontId="12" fillId="2" borderId="1" xfId="0" applyNumberFormat="1" applyFont="1" applyFill="1" applyBorder="1" applyAlignment="1">
      <alignment horizontal="center" vertical="center"/>
    </xf>
    <xf numFmtId="0" fontId="11" fillId="2" borderId="0" xfId="0" applyFont="1" applyFill="1"/>
    <xf numFmtId="0" fontId="15" fillId="2" borderId="1" xfId="0" applyFont="1" applyFill="1" applyBorder="1" applyAlignment="1">
      <alignment horizontal="center" vertical="center"/>
    </xf>
    <xf numFmtId="0" fontId="12" fillId="2" borderId="2" xfId="0" applyFont="1" applyFill="1" applyBorder="1"/>
    <xf numFmtId="0" fontId="14" fillId="2" borderId="1" xfId="0" applyFont="1" applyFill="1" applyBorder="1" applyAlignment="1">
      <alignment horizontal="center" vertical="center"/>
    </xf>
    <xf numFmtId="6" fontId="12" fillId="6" borderId="1" xfId="0" applyNumberFormat="1" applyFont="1" applyFill="1" applyBorder="1" applyAlignment="1">
      <alignment horizontal="center" vertical="center"/>
    </xf>
    <xf numFmtId="38" fontId="12" fillId="6" borderId="1" xfId="0" applyNumberFormat="1" applyFont="1" applyFill="1" applyBorder="1" applyAlignment="1">
      <alignment horizontal="center" vertical="center"/>
    </xf>
    <xf numFmtId="165" fontId="12" fillId="6" borderId="1" xfId="0" applyNumberFormat="1" applyFont="1" applyFill="1" applyBorder="1" applyAlignment="1">
      <alignment horizontal="center" vertical="center"/>
    </xf>
    <xf numFmtId="164" fontId="18" fillId="2" borderId="0" xfId="0" applyNumberFormat="1" applyFont="1" applyFill="1" applyAlignment="1">
      <alignment horizontal="center" vertical="center"/>
    </xf>
    <xf numFmtId="0" fontId="19" fillId="2" borderId="0" xfId="0" applyFont="1" applyFill="1"/>
    <xf numFmtId="3" fontId="19" fillId="2" borderId="0" xfId="0" applyNumberFormat="1" applyFont="1" applyFill="1" applyAlignment="1">
      <alignment horizontal="right" vertical="center"/>
    </xf>
    <xf numFmtId="6" fontId="16" fillId="5" borderId="1" xfId="0" applyNumberFormat="1" applyFont="1" applyFill="1" applyBorder="1" applyAlignment="1">
      <alignment horizontal="center" vertical="center"/>
    </xf>
    <xf numFmtId="6" fontId="16" fillId="3" borderId="1" xfId="0" applyNumberFormat="1" applyFont="1" applyFill="1" applyBorder="1" applyAlignment="1">
      <alignment horizontal="center" vertical="center"/>
    </xf>
    <xf numFmtId="6" fontId="16" fillId="6"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xf>
    <xf numFmtId="0" fontId="7" fillId="2" borderId="0" xfId="0" applyFont="1" applyFill="1" applyAlignment="1">
      <alignment horizontal="center" vertical="center"/>
    </xf>
    <xf numFmtId="0" fontId="0" fillId="0" borderId="0" xfId="0" applyFill="1"/>
    <xf numFmtId="0" fontId="4" fillId="0" borderId="0" xfId="0" applyFont="1" applyFill="1"/>
    <xf numFmtId="0" fontId="4" fillId="0" borderId="0" xfId="0" applyFont="1" applyFill="1" applyAlignment="1">
      <alignment horizontal="center" vertical="center"/>
    </xf>
    <xf numFmtId="0" fontId="0" fillId="2" borderId="0" xfId="0" applyFill="1" applyBorder="1"/>
    <xf numFmtId="0" fontId="12" fillId="0" borderId="0" xfId="0" applyFont="1" applyFill="1" applyBorder="1"/>
    <xf numFmtId="0" fontId="13" fillId="0" borderId="0" xfId="0" applyFont="1" applyFill="1" applyBorder="1"/>
    <xf numFmtId="0" fontId="14" fillId="0" borderId="0" xfId="0" applyFont="1" applyFill="1" applyBorder="1"/>
    <xf numFmtId="6" fontId="12" fillId="0" borderId="0" xfId="0" applyNumberFormat="1" applyFont="1" applyFill="1" applyBorder="1" applyAlignment="1">
      <alignment horizontal="center" vertical="center"/>
    </xf>
    <xf numFmtId="0" fontId="0" fillId="0" borderId="0" xfId="0" applyFill="1" applyBorder="1"/>
    <xf numFmtId="0" fontId="13" fillId="0" borderId="0" xfId="0" applyFont="1" applyFill="1" applyBorder="1" applyAlignment="1"/>
    <xf numFmtId="0" fontId="7" fillId="0" borderId="0" xfId="0" applyFont="1" applyFill="1" applyAlignment="1">
      <alignment horizontal="center" vertical="center"/>
    </xf>
    <xf numFmtId="0" fontId="5" fillId="2" borderId="0" xfId="0" applyFont="1" applyFill="1" applyAlignment="1">
      <alignment horizontal="center" vertical="center"/>
    </xf>
    <xf numFmtId="164" fontId="2" fillId="2" borderId="0" xfId="0" applyNumberFormat="1" applyFont="1" applyFill="1" applyAlignment="1">
      <alignment horizontal="center" vertical="center"/>
    </xf>
    <xf numFmtId="0" fontId="16" fillId="2" borderId="0" xfId="0" applyFont="1" applyFill="1" applyAlignment="1">
      <alignment horizontal="center" vertical="center"/>
    </xf>
    <xf numFmtId="0" fontId="0" fillId="2" borderId="0" xfId="0" applyFont="1" applyFill="1"/>
    <xf numFmtId="0" fontId="1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3" fillId="2" borderId="1" xfId="0" applyFont="1" applyFill="1" applyBorder="1" applyAlignment="1">
      <alignment horizontal="center" vertical="center"/>
    </xf>
    <xf numFmtId="3" fontId="16" fillId="2" borderId="1" xfId="0" applyNumberFormat="1" applyFont="1" applyFill="1" applyBorder="1" applyAlignment="1">
      <alignment horizontal="center" vertical="center"/>
    </xf>
    <xf numFmtId="0" fontId="24" fillId="2" borderId="1" xfId="0" applyFont="1" applyFill="1" applyBorder="1" applyAlignment="1">
      <alignment horizontal="center" vertical="center"/>
    </xf>
    <xf numFmtId="2" fontId="25" fillId="0" borderId="0" xfId="0" applyNumberFormat="1" applyFont="1" applyFill="1" applyAlignment="1">
      <alignment vertical="center"/>
    </xf>
    <xf numFmtId="164" fontId="16" fillId="2" borderId="1"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42" fontId="16" fillId="2" borderId="1" xfId="0" applyNumberFormat="1" applyFont="1" applyFill="1" applyBorder="1" applyAlignment="1">
      <alignment horizontal="center" vertical="center"/>
    </xf>
    <xf numFmtId="0" fontId="26" fillId="0" borderId="0" xfId="0" applyFont="1" applyFill="1" applyAlignment="1">
      <alignment horizontal="center" vertical="center"/>
    </xf>
    <xf numFmtId="0" fontId="27" fillId="0" borderId="0" xfId="0" applyFont="1" applyFill="1" applyAlignment="1">
      <alignment horizontal="center" vertical="center"/>
    </xf>
    <xf numFmtId="0" fontId="0" fillId="0" borderId="0" xfId="0" applyFill="1" applyAlignment="1"/>
    <xf numFmtId="0" fontId="17" fillId="2" borderId="1" xfId="0" applyFont="1" applyFill="1" applyBorder="1"/>
    <xf numFmtId="6" fontId="32" fillId="8" borderId="1" xfId="0" applyNumberFormat="1" applyFont="1" applyFill="1" applyBorder="1" applyAlignment="1">
      <alignment horizontal="center" vertical="center"/>
    </xf>
    <xf numFmtId="0" fontId="12" fillId="2" borderId="1" xfId="0" applyFont="1" applyFill="1" applyBorder="1" applyAlignment="1">
      <alignment wrapText="1"/>
    </xf>
    <xf numFmtId="0" fontId="0" fillId="2" borderId="1" xfId="0" applyFill="1" applyBorder="1"/>
    <xf numFmtId="0" fontId="20" fillId="2" borderId="1" xfId="0" applyFont="1" applyFill="1" applyBorder="1"/>
    <xf numFmtId="6" fontId="35" fillId="2" borderId="1" xfId="0" applyNumberFormat="1" applyFont="1" applyFill="1" applyBorder="1" applyAlignment="1">
      <alignment horizontal="center" vertical="center"/>
    </xf>
    <xf numFmtId="40" fontId="20" fillId="5" borderId="1" xfId="0" applyNumberFormat="1" applyFont="1" applyFill="1" applyBorder="1" applyAlignment="1">
      <alignment horizontal="center" vertical="center"/>
    </xf>
    <xf numFmtId="0" fontId="20" fillId="5" borderId="1" xfId="0" applyFont="1" applyFill="1" applyBorder="1"/>
    <xf numFmtId="0" fontId="14" fillId="2" borderId="4" xfId="0" applyFont="1" applyFill="1" applyBorder="1" applyAlignment="1">
      <alignment horizontal="center" vertical="center"/>
    </xf>
    <xf numFmtId="6" fontId="12" fillId="6" borderId="4" xfId="0" applyNumberFormat="1" applyFont="1" applyFill="1" applyBorder="1" applyAlignment="1">
      <alignment horizontal="center" vertical="center"/>
    </xf>
    <xf numFmtId="0" fontId="14" fillId="2" borderId="6" xfId="0" applyFont="1" applyFill="1" applyBorder="1"/>
    <xf numFmtId="6" fontId="12" fillId="2" borderId="6" xfId="0" applyNumberFormat="1" applyFont="1" applyFill="1" applyBorder="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horizontal="center" vertical="center"/>
    </xf>
    <xf numFmtId="0" fontId="17" fillId="2" borderId="3" xfId="0" applyFont="1" applyFill="1" applyBorder="1" applyAlignment="1">
      <alignment horizontal="center"/>
    </xf>
    <xf numFmtId="0" fontId="17" fillId="2" borderId="4" xfId="0" applyFont="1" applyFill="1" applyBorder="1" applyAlignment="1">
      <alignment horizontal="center"/>
    </xf>
    <xf numFmtId="0" fontId="13" fillId="2" borderId="3" xfId="0" applyFont="1" applyFill="1" applyBorder="1" applyAlignment="1">
      <alignment horizontal="center"/>
    </xf>
    <xf numFmtId="0" fontId="13" fillId="2" borderId="7" xfId="0" applyFont="1" applyFill="1" applyBorder="1" applyAlignment="1">
      <alignment horizontal="center"/>
    </xf>
    <xf numFmtId="0" fontId="13" fillId="2" borderId="4" xfId="0" applyFont="1" applyFill="1" applyBorder="1" applyAlignment="1">
      <alignment horizontal="center"/>
    </xf>
    <xf numFmtId="0" fontId="21" fillId="2" borderId="3" xfId="0" applyFont="1" applyFill="1" applyBorder="1" applyAlignment="1">
      <alignment horizontal="left"/>
    </xf>
    <xf numFmtId="0" fontId="21" fillId="2" borderId="4" xfId="0" applyFont="1" applyFill="1" applyBorder="1" applyAlignment="1">
      <alignment horizontal="left"/>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7" fillId="2" borderId="0" xfId="0" applyFont="1" applyFill="1" applyAlignment="1">
      <alignment horizontal="center" vertical="center"/>
    </xf>
    <xf numFmtId="166" fontId="29" fillId="10" borderId="3" xfId="0" applyNumberFormat="1" applyFont="1" applyFill="1" applyBorder="1" applyAlignment="1">
      <alignment horizontal="center"/>
    </xf>
    <xf numFmtId="166" fontId="29" fillId="10" borderId="4" xfId="0" applyNumberFormat="1" applyFont="1" applyFill="1" applyBorder="1" applyAlignment="1">
      <alignment horizontal="center"/>
    </xf>
    <xf numFmtId="166" fontId="30" fillId="2" borderId="3" xfId="0" applyNumberFormat="1" applyFont="1" applyFill="1" applyBorder="1" applyAlignment="1">
      <alignment horizontal="center"/>
    </xf>
    <xf numFmtId="166" fontId="30" fillId="2" borderId="4" xfId="0" applyNumberFormat="1" applyFont="1" applyFill="1" applyBorder="1" applyAlignment="1">
      <alignment horizontal="center"/>
    </xf>
    <xf numFmtId="0" fontId="0" fillId="7" borderId="0" xfId="0" applyFill="1" applyAlignment="1">
      <alignment horizontal="center"/>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6" fontId="2" fillId="2" borderId="3" xfId="0" applyNumberFormat="1" applyFont="1" applyFill="1" applyBorder="1" applyAlignment="1">
      <alignment horizontal="center"/>
    </xf>
    <xf numFmtId="166" fontId="28" fillId="11" borderId="3" xfId="0" applyNumberFormat="1" applyFont="1" applyFill="1" applyBorder="1" applyAlignment="1">
      <alignment horizontal="center" vertical="center"/>
    </xf>
    <xf numFmtId="166" fontId="28" fillId="11" borderId="4" xfId="0" applyNumberFormat="1" applyFont="1" applyFill="1" applyBorder="1" applyAlignment="1">
      <alignment horizontal="center" vertical="center"/>
    </xf>
    <xf numFmtId="166" fontId="29" fillId="8" borderId="8" xfId="0" applyNumberFormat="1" applyFont="1" applyFill="1" applyBorder="1" applyAlignment="1">
      <alignment horizontal="center" vertical="center"/>
    </xf>
    <xf numFmtId="166" fontId="29" fillId="8" borderId="9" xfId="0" applyNumberFormat="1" applyFont="1" applyFill="1" applyBorder="1" applyAlignment="1">
      <alignment horizontal="center" vertical="center"/>
    </xf>
    <xf numFmtId="166" fontId="29" fillId="8" borderId="10" xfId="0" applyNumberFormat="1" applyFont="1" applyFill="1" applyBorder="1" applyAlignment="1">
      <alignment horizontal="center" vertical="center"/>
    </xf>
    <xf numFmtId="166" fontId="29" fillId="8" borderId="2" xfId="0" applyNumberFormat="1" applyFont="1" applyFill="1" applyBorder="1" applyAlignment="1">
      <alignment horizontal="center" vertical="center"/>
    </xf>
    <xf numFmtId="166" fontId="28" fillId="3" borderId="8" xfId="0" applyNumberFormat="1" applyFont="1" applyFill="1" applyBorder="1" applyAlignment="1">
      <alignment horizontal="center" vertical="center"/>
    </xf>
    <xf numFmtId="166" fontId="28" fillId="3" borderId="9" xfId="0" applyNumberFormat="1" applyFont="1" applyFill="1" applyBorder="1" applyAlignment="1">
      <alignment horizontal="center" vertical="center"/>
    </xf>
    <xf numFmtId="166" fontId="28" fillId="3" borderId="10" xfId="0" applyNumberFormat="1" applyFont="1" applyFill="1" applyBorder="1" applyAlignment="1">
      <alignment horizontal="center" vertical="center"/>
    </xf>
    <xf numFmtId="166" fontId="28" fillId="3" borderId="2" xfId="0" applyNumberFormat="1" applyFont="1" applyFill="1" applyBorder="1" applyAlignment="1">
      <alignment horizontal="center" vertical="center"/>
    </xf>
    <xf numFmtId="6" fontId="2"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33" fillId="9" borderId="3" xfId="0" applyFont="1" applyFill="1" applyBorder="1" applyAlignment="1">
      <alignment horizontal="center"/>
    </xf>
    <xf numFmtId="0" fontId="33" fillId="9" borderId="4" xfId="0" applyFont="1" applyFill="1" applyBorder="1" applyAlignment="1">
      <alignment horizontal="center"/>
    </xf>
    <xf numFmtId="166" fontId="34" fillId="5" borderId="0" xfId="0" applyNumberFormat="1" applyFont="1" applyFill="1" applyAlignment="1">
      <alignment horizontal="center" vertical="center"/>
    </xf>
    <xf numFmtId="0" fontId="22" fillId="2" borderId="3"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4" xfId="0"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4"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35685607543098E-2"/>
          <c:y val="5.7803919152187327E-2"/>
          <c:w val="0.92669197356769917"/>
          <c:h val="0.87021578317043335"/>
        </c:manualLayout>
      </c:layout>
      <c:lineChart>
        <c:grouping val="standard"/>
        <c:varyColors val="0"/>
        <c:ser>
          <c:idx val="2"/>
          <c:order val="0"/>
          <c:tx>
            <c:v>A</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 (2)'!$B$37:$D$37</c:f>
              <c:numCache>
                <c:formatCode>#,##0</c:formatCode>
                <c:ptCount val="3"/>
                <c:pt idx="0" formatCode="General">
                  <c:v>1</c:v>
                </c:pt>
                <c:pt idx="1">
                  <c:v>14</c:v>
                </c:pt>
              </c:numCache>
            </c:numRef>
          </c:val>
          <c:smooth val="0"/>
          <c:extLst>
            <c:ext xmlns:c16="http://schemas.microsoft.com/office/drawing/2014/chart" uri="{C3380CC4-5D6E-409C-BE32-E72D297353CC}">
              <c16:uniqueId val="{00000000-4378-452A-BCE7-EF860C118432}"/>
            </c:ext>
          </c:extLst>
        </c:ser>
        <c:ser>
          <c:idx val="0"/>
          <c:order val="1"/>
          <c:tx>
            <c:v>B</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 (2)'!$B$38:$C$38</c:f>
              <c:numCache>
                <c:formatCode>General</c:formatCode>
                <c:ptCount val="2"/>
                <c:pt idx="0">
                  <c:v>2</c:v>
                </c:pt>
                <c:pt idx="1">
                  <c:v>10</c:v>
                </c:pt>
              </c:numCache>
            </c:numRef>
          </c:val>
          <c:smooth val="0"/>
          <c:extLst>
            <c:ext xmlns:c16="http://schemas.microsoft.com/office/drawing/2014/chart" uri="{C3380CC4-5D6E-409C-BE32-E72D297353CC}">
              <c16:uniqueId val="{00000001-4378-452A-BCE7-EF860C118432}"/>
            </c:ext>
          </c:extLst>
        </c:ser>
        <c:ser>
          <c:idx val="1"/>
          <c:order val="2"/>
          <c:tx>
            <c:v>C</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 (2)'!$B$39:$C$39</c:f>
              <c:numCache>
                <c:formatCode>General</c:formatCode>
                <c:ptCount val="2"/>
                <c:pt idx="0">
                  <c:v>4</c:v>
                </c:pt>
                <c:pt idx="1">
                  <c:v>6</c:v>
                </c:pt>
              </c:numCache>
            </c:numRef>
          </c:val>
          <c:smooth val="0"/>
          <c:extLst>
            <c:ext xmlns:c16="http://schemas.microsoft.com/office/drawing/2014/chart" uri="{C3380CC4-5D6E-409C-BE32-E72D297353CC}">
              <c16:uniqueId val="{00000002-4378-452A-BCE7-EF860C118432}"/>
            </c:ext>
          </c:extLst>
        </c:ser>
        <c:dLbls>
          <c:showLegendKey val="0"/>
          <c:showVal val="0"/>
          <c:showCatName val="0"/>
          <c:showSerName val="0"/>
          <c:showPercent val="0"/>
          <c:showBubbleSize val="0"/>
        </c:dLbls>
        <c:smooth val="0"/>
        <c:axId val="205580928"/>
        <c:axId val="206442880"/>
      </c:lineChart>
      <c:catAx>
        <c:axId val="205580928"/>
        <c:scaling>
          <c:orientation val="minMax"/>
        </c:scaling>
        <c:delete val="0"/>
        <c:axPos val="b"/>
        <c:majorTickMark val="out"/>
        <c:minorTickMark val="none"/>
        <c:tickLblPos val="nextTo"/>
        <c:crossAx val="206442880"/>
        <c:crosses val="autoZero"/>
        <c:auto val="1"/>
        <c:lblAlgn val="ctr"/>
        <c:lblOffset val="100"/>
        <c:noMultiLvlLbl val="0"/>
      </c:catAx>
      <c:valAx>
        <c:axId val="206442880"/>
        <c:scaling>
          <c:orientation val="minMax"/>
        </c:scaling>
        <c:delete val="0"/>
        <c:axPos val="l"/>
        <c:majorGridlines/>
        <c:numFmt formatCode="General" sourceLinked="1"/>
        <c:majorTickMark val="out"/>
        <c:minorTickMark val="none"/>
        <c:tickLblPos val="nextTo"/>
        <c:crossAx val="205580928"/>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435685607543098E-2"/>
          <c:y val="5.7803919152187327E-2"/>
          <c:w val="0.92669197356769917"/>
          <c:h val="0.87021578317043335"/>
        </c:manualLayout>
      </c:layout>
      <c:lineChart>
        <c:grouping val="standard"/>
        <c:varyColors val="0"/>
        <c:ser>
          <c:idx val="2"/>
          <c:order val="0"/>
          <c:tx>
            <c:v>A</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Sensitivity'!$B$37:$D$37</c:f>
              <c:numCache>
                <c:formatCode>#,##0</c:formatCode>
                <c:ptCount val="3"/>
                <c:pt idx="0" formatCode="General">
                  <c:v>1</c:v>
                </c:pt>
                <c:pt idx="1">
                  <c:v>14</c:v>
                </c:pt>
              </c:numCache>
            </c:numRef>
          </c:val>
          <c:smooth val="0"/>
          <c:extLst>
            <c:ext xmlns:c16="http://schemas.microsoft.com/office/drawing/2014/chart" uri="{C3380CC4-5D6E-409C-BE32-E72D297353CC}">
              <c16:uniqueId val="{00000000-F143-44E5-9A3F-04AE798739E9}"/>
            </c:ext>
          </c:extLst>
        </c:ser>
        <c:ser>
          <c:idx val="0"/>
          <c:order val="1"/>
          <c:tx>
            <c:v>B</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Sensitivity'!$B$38:$C$38</c:f>
              <c:numCache>
                <c:formatCode>General</c:formatCode>
                <c:ptCount val="2"/>
                <c:pt idx="0">
                  <c:v>2</c:v>
                </c:pt>
                <c:pt idx="1">
                  <c:v>10</c:v>
                </c:pt>
              </c:numCache>
            </c:numRef>
          </c:val>
          <c:smooth val="0"/>
          <c:extLst>
            <c:ext xmlns:c16="http://schemas.microsoft.com/office/drawing/2014/chart" uri="{C3380CC4-5D6E-409C-BE32-E72D297353CC}">
              <c16:uniqueId val="{00000001-F143-44E5-9A3F-04AE798739E9}"/>
            </c:ext>
          </c:extLst>
        </c:ser>
        <c:ser>
          <c:idx val="1"/>
          <c:order val="2"/>
          <c:tx>
            <c:v>C</c:v>
          </c:tx>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trendlineType val="linear"/>
            <c:dispRSqr val="0"/>
            <c:dispEq val="1"/>
            <c:trendlineLbl>
              <c:numFmt formatCode="General" sourceLinked="0"/>
            </c:trendlineLbl>
          </c:trendline>
          <c:val>
            <c:numRef>
              <c:f>'9. Sensitivity'!$B$39:$C$39</c:f>
              <c:numCache>
                <c:formatCode>General</c:formatCode>
                <c:ptCount val="2"/>
                <c:pt idx="0">
                  <c:v>4</c:v>
                </c:pt>
                <c:pt idx="1">
                  <c:v>6</c:v>
                </c:pt>
              </c:numCache>
            </c:numRef>
          </c:val>
          <c:smooth val="0"/>
          <c:extLst>
            <c:ext xmlns:c16="http://schemas.microsoft.com/office/drawing/2014/chart" uri="{C3380CC4-5D6E-409C-BE32-E72D297353CC}">
              <c16:uniqueId val="{00000002-F143-44E5-9A3F-04AE798739E9}"/>
            </c:ext>
          </c:extLst>
        </c:ser>
        <c:dLbls>
          <c:showLegendKey val="0"/>
          <c:showVal val="0"/>
          <c:showCatName val="0"/>
          <c:showSerName val="0"/>
          <c:showPercent val="0"/>
          <c:showBubbleSize val="0"/>
        </c:dLbls>
        <c:smooth val="0"/>
        <c:axId val="207252096"/>
        <c:axId val="207253888"/>
      </c:lineChart>
      <c:catAx>
        <c:axId val="207252096"/>
        <c:scaling>
          <c:orientation val="minMax"/>
        </c:scaling>
        <c:delete val="0"/>
        <c:axPos val="b"/>
        <c:majorTickMark val="out"/>
        <c:minorTickMark val="none"/>
        <c:tickLblPos val="nextTo"/>
        <c:crossAx val="207253888"/>
        <c:crosses val="autoZero"/>
        <c:auto val="1"/>
        <c:lblAlgn val="ctr"/>
        <c:lblOffset val="100"/>
        <c:noMultiLvlLbl val="0"/>
      </c:catAx>
      <c:valAx>
        <c:axId val="207253888"/>
        <c:scaling>
          <c:orientation val="minMax"/>
        </c:scaling>
        <c:delete val="0"/>
        <c:axPos val="l"/>
        <c:majorGridlines/>
        <c:numFmt formatCode="General" sourceLinked="1"/>
        <c:majorTickMark val="out"/>
        <c:minorTickMark val="none"/>
        <c:tickLblPos val="nextTo"/>
        <c:crossAx val="207252096"/>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Tutorial Page 3'!A1"/></Relationships>
</file>

<file path=xl/drawings/_rels/drawing10.xml.rels><?xml version="1.0" encoding="UTF-8" standalone="yes"?>
<Relationships xmlns="http://schemas.openxmlformats.org/package/2006/relationships"><Relationship Id="rId2" Type="http://schemas.openxmlformats.org/officeDocument/2006/relationships/hyperlink" Target="#'7. Risk Solved'!A1"/><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1" Type="http://schemas.openxmlformats.org/officeDocument/2006/relationships/hyperlink" Target="#'6. Hurwicz'!A1"/></Relationships>
</file>

<file path=xl/drawings/_rels/drawing13.xml.rels><?xml version="1.0" encoding="UTF-8" standalone="yes"?>
<Relationships xmlns="http://schemas.openxmlformats.org/package/2006/relationships"><Relationship Id="rId2" Type="http://schemas.openxmlformats.org/officeDocument/2006/relationships/hyperlink" Target="#'6. Hurwicz Solved'!A1"/><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1" Type="http://schemas.openxmlformats.org/officeDocument/2006/relationships/hyperlink" Target="#'5. Ethical'!A1"/></Relationships>
</file>

<file path=xl/drawings/_rels/drawing15.xml.rels><?xml version="1.0" encoding="UTF-8" standalone="yes"?>
<Relationships xmlns="http://schemas.openxmlformats.org/package/2006/relationships"><Relationship Id="rId2" Type="http://schemas.openxmlformats.org/officeDocument/2006/relationships/hyperlink" Target="#'5. Ethical Solved'!A1"/><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1" Type="http://schemas.openxmlformats.org/officeDocument/2006/relationships/hyperlink" Target="#'4. Decision Tree '!A1"/></Relationships>
</file>

<file path=xl/drawings/_rels/drawing17.xml.rels><?xml version="1.0" encoding="UTF-8" standalone="yes"?>
<Relationships xmlns="http://schemas.openxmlformats.org/package/2006/relationships"><Relationship Id="rId2" Type="http://schemas.openxmlformats.org/officeDocument/2006/relationships/hyperlink" Target="#'4. Decision Tree Solved '!A1"/><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1" Type="http://schemas.openxmlformats.org/officeDocument/2006/relationships/hyperlink" Target="#'3. EVPI'!A1"/></Relationships>
</file>

<file path=xl/drawings/_rels/drawing19.xml.rels><?xml version="1.0" encoding="UTF-8" standalone="yes"?>
<Relationships xmlns="http://schemas.openxmlformats.org/package/2006/relationships"><Relationship Id="rId2" Type="http://schemas.openxmlformats.org/officeDocument/2006/relationships/hyperlink" Target="#'3. EVPI Solved'!A1"/><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2" Type="http://schemas.openxmlformats.org/officeDocument/2006/relationships/hyperlink" Target="#'Tutorial Page 4'!A1"/><Relationship Id="rId1" Type="http://schemas.openxmlformats.org/officeDocument/2006/relationships/hyperlink" Target="#'Tutorial Page 2'!A1"/></Relationships>
</file>

<file path=xl/drawings/_rels/drawing20.xml.rels><?xml version="1.0" encoding="UTF-8" standalone="yes"?>
<Relationships xmlns="http://schemas.openxmlformats.org/package/2006/relationships"><Relationship Id="rId1" Type="http://schemas.openxmlformats.org/officeDocument/2006/relationships/hyperlink" Target="#'2. Decision Table'!A1"/></Relationships>
</file>

<file path=xl/drawings/_rels/drawing21.xml.rels><?xml version="1.0" encoding="UTF-8" standalone="yes"?>
<Relationships xmlns="http://schemas.openxmlformats.org/package/2006/relationships"><Relationship Id="rId2" Type="http://schemas.openxmlformats.org/officeDocument/2006/relationships/hyperlink" Target="#'2. Decision Table Solved'!A1"/><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1" Type="http://schemas.openxmlformats.org/officeDocument/2006/relationships/hyperlink" Target="#'1. Decision Tree Model'!A1"/></Relationships>
</file>

<file path=xl/drawings/_rels/drawing23.xml.rels><?xml version="1.0" encoding="UTF-8" standalone="yes"?>
<Relationships xmlns="http://schemas.openxmlformats.org/package/2006/relationships"><Relationship Id="rId2" Type="http://schemas.openxmlformats.org/officeDocument/2006/relationships/hyperlink" Target="#'1. Decision Tree Solved'!A1"/><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8" Type="http://schemas.openxmlformats.org/officeDocument/2006/relationships/hyperlink" Target="#'Tutorial Page 1'!A1"/><Relationship Id="rId3" Type="http://schemas.openxmlformats.org/officeDocument/2006/relationships/hyperlink" Target="#'8.Uncertainty'!A1"/><Relationship Id="rId7" Type="http://schemas.openxmlformats.org/officeDocument/2006/relationships/hyperlink" Target="#'Key Terms'!A1"/><Relationship Id="rId2" Type="http://schemas.openxmlformats.org/officeDocument/2006/relationships/hyperlink" Target="#'2. Decision Table'!A1"/><Relationship Id="rId1" Type="http://schemas.openxmlformats.org/officeDocument/2006/relationships/hyperlink" Target="#'1. Decision Tree Model'!A1"/><Relationship Id="rId6" Type="http://schemas.openxmlformats.org/officeDocument/2006/relationships/hyperlink" Target="#'5. Ethical'!A1"/><Relationship Id="rId5" Type="http://schemas.openxmlformats.org/officeDocument/2006/relationships/hyperlink" Target="#'4. Decision Tree '!A1"/><Relationship Id="rId10" Type="http://schemas.openxmlformats.org/officeDocument/2006/relationships/hyperlink" Target="#FirstPage!A1"/><Relationship Id="rId4" Type="http://schemas.openxmlformats.org/officeDocument/2006/relationships/hyperlink" Target="#'7. Risk'!A1"/><Relationship Id="rId9" Type="http://schemas.openxmlformats.org/officeDocument/2006/relationships/hyperlink" Target="#'6. Hurwicz'!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2" Type="http://schemas.openxmlformats.org/officeDocument/2006/relationships/hyperlink" Target="#'1.   (2)'!A1"/><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hyperlink" Target="#'1.   (2)'!A1"/><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2" Type="http://schemas.openxmlformats.org/officeDocument/2006/relationships/hyperlink" Target="#'2. (2)'!A1"/><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2" Type="http://schemas.openxmlformats.org/officeDocument/2006/relationships/hyperlink" Target="#'2. (2)'!A1"/><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hyperlink" Target="#'Tutorial Page 3'!A1"/><Relationship Id="rId1" Type="http://schemas.openxmlformats.org/officeDocument/2006/relationships/hyperlink" Target="#'Tutorial Page 1'!A1"/></Relationships>
</file>

<file path=xl/drawings/_rels/drawing30.xml.rels><?xml version="1.0" encoding="UTF-8" standalone="yes"?>
<Relationships xmlns="http://schemas.openxmlformats.org/package/2006/relationships"><Relationship Id="rId2" Type="http://schemas.openxmlformats.org/officeDocument/2006/relationships/hyperlink" Target="#'3. (2)'!A1"/><Relationship Id="rId1" Type="http://schemas.openxmlformats.org/officeDocument/2006/relationships/hyperlink" Target="#Content!A1"/></Relationships>
</file>

<file path=xl/drawings/_rels/drawing31.xml.rels><?xml version="1.0" encoding="UTF-8" standalone="yes"?>
<Relationships xmlns="http://schemas.openxmlformats.org/package/2006/relationships"><Relationship Id="rId2" Type="http://schemas.openxmlformats.org/officeDocument/2006/relationships/hyperlink" Target="#'3. (2)'!A1"/><Relationship Id="rId1" Type="http://schemas.openxmlformats.org/officeDocument/2006/relationships/hyperlink" Target="#Content!A1"/></Relationships>
</file>

<file path=xl/drawings/_rels/drawing32.xml.rels><?xml version="1.0" encoding="UTF-8" standalone="yes"?>
<Relationships xmlns="http://schemas.openxmlformats.org/package/2006/relationships"><Relationship Id="rId2" Type="http://schemas.openxmlformats.org/officeDocument/2006/relationships/hyperlink" Target="#FirstPag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Tutorial Page 2'!A1"/><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2" Type="http://schemas.openxmlformats.org/officeDocument/2006/relationships/hyperlink" Target="#'8.Uncertainty Solved'!A1"/><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1" Type="http://schemas.openxmlformats.org/officeDocument/2006/relationships/hyperlink" Target="#'7. Risk'!A1"/></Relationships>
</file>

<file path=xl/drawings/drawing1.xml><?xml version="1.0" encoding="utf-8"?>
<xdr:wsDr xmlns:xdr="http://schemas.openxmlformats.org/drawingml/2006/spreadsheetDrawing" xmlns:a="http://schemas.openxmlformats.org/drawingml/2006/main">
  <xdr:twoCellAnchor>
    <xdr:from>
      <xdr:col>11</xdr:col>
      <xdr:colOff>187777</xdr:colOff>
      <xdr:row>2</xdr:row>
      <xdr:rowOff>97972</xdr:rowOff>
    </xdr:from>
    <xdr:to>
      <xdr:col>20</xdr:col>
      <xdr:colOff>413657</xdr:colOff>
      <xdr:row>6</xdr:row>
      <xdr:rowOff>174172</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7129597" y="463732"/>
          <a:ext cx="7320100" cy="807720"/>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Tutorial Page 4</a:t>
          </a:r>
        </a:p>
      </xdr:txBody>
    </xdr:sp>
    <xdr:clientData/>
  </xdr:twoCellAnchor>
  <xdr:twoCellAnchor>
    <xdr:from>
      <xdr:col>6</xdr:col>
      <xdr:colOff>598714</xdr:colOff>
      <xdr:row>10</xdr:row>
      <xdr:rowOff>10885</xdr:rowOff>
    </xdr:from>
    <xdr:to>
      <xdr:col>25</xdr:col>
      <xdr:colOff>228600</xdr:colOff>
      <xdr:row>51</xdr:row>
      <xdr:rowOff>87085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321628" y="1861456"/>
          <a:ext cx="12997543" cy="9274629"/>
        </a:xfrm>
        <a:prstGeom prst="rect">
          <a:avLst/>
        </a:prstGeom>
        <a:solidFill>
          <a:schemeClr val="lt1"/>
        </a:solidFill>
        <a:ln w="9525" cmpd="sng">
          <a:solidFill>
            <a:schemeClr val="lt1">
              <a:shade val="50000"/>
            </a:schemeClr>
          </a:solidFill>
        </a:ln>
        <a:scene3d>
          <a:camera prst="orthographicFront"/>
          <a:lightRig rig="threePt" dir="t"/>
        </a:scene3d>
        <a:sp3d>
          <a:bevelT w="101600" prst="riblet"/>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b="1">
            <a:solidFill>
              <a:schemeClr val="accent2">
                <a:lumMod val="50000"/>
              </a:schemeClr>
            </a:solidFill>
            <a:effectLst/>
            <a:latin typeface="+mn-lt"/>
            <a:ea typeface="+mn-ea"/>
            <a:cs typeface="+mn-cs"/>
          </a:endParaRPr>
        </a:p>
        <a:p>
          <a:r>
            <a:rPr lang="en-US" sz="1800" b="1">
              <a:solidFill>
                <a:schemeClr val="accent2">
                  <a:lumMod val="50000"/>
                </a:schemeClr>
              </a:solidFill>
              <a:effectLst/>
              <a:latin typeface="+mn-lt"/>
              <a:ea typeface="+mn-ea"/>
              <a:cs typeface="+mn-cs"/>
            </a:rPr>
            <a:t>Decision Making Under Risk:</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Between the two extremes of certainty and uncertainty lies the case of risk. The probability of occurrence for each state of nature is known. </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Because the states are mutually exclusive and collectively exhaustive, these probabilities must add to 1.</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A widely used approach under such circumstances is the expected monetary value criterion. The expected value is computed for each alternative, and the one with the best expected value is selected. The expected value is the sum of payoffs for an alternative where each payoff is weights by the probability for a relevant state of nature.</a:t>
          </a:r>
        </a:p>
        <a:p>
          <a:endParaRPr lang="en-US" sz="1800">
            <a:solidFill>
              <a:schemeClr val="dk1"/>
            </a:solidFill>
            <a:effectLst/>
            <a:latin typeface="+mn-lt"/>
            <a:ea typeface="+mn-ea"/>
            <a:cs typeface="+mn-cs"/>
          </a:endParaRPr>
        </a:p>
        <a:p>
          <a:r>
            <a:rPr lang="en-US" sz="1800" b="1">
              <a:solidFill>
                <a:schemeClr val="accent2">
                  <a:lumMod val="50000"/>
                </a:schemeClr>
              </a:solidFill>
              <a:effectLst/>
              <a:latin typeface="+mn-lt"/>
              <a:ea typeface="+mn-ea"/>
              <a:cs typeface="+mn-cs"/>
            </a:rPr>
            <a:t>A Decision Tree:</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It is a schematic representation of the alternatives available to a decision maker and their possible consequences. The term gets its name from the treelike appearance of the diagram. Although tree diagram can be used in place of a payoff table, they are particularly useful for analyzing situations that involve sequential decisions.</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 A decision tree is composed of a number of nodes that have branches emanating from them. Square nodes denote decision points and circular nodes denote chance nodes. Branches leaving square notes represent alternatives, branches leaving circular notes represent chance events.</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After the tree has been drawn, it is analyzed from right to left; that is, starting with the last decision that might be made. For each decision, chose the alternative that will yield the greatest return (or the lowest cost). If chance event follow a decision, choose the alternative that has the highest expected monetary value.</a:t>
          </a:r>
        </a:p>
        <a:p>
          <a:endParaRPr lang="en-US" sz="1800">
            <a:solidFill>
              <a:schemeClr val="dk1"/>
            </a:solidFill>
            <a:effectLst/>
            <a:latin typeface="+mn-lt"/>
            <a:ea typeface="+mn-ea"/>
            <a:cs typeface="+mn-cs"/>
          </a:endParaRPr>
        </a:p>
        <a:p>
          <a:r>
            <a:rPr lang="en-US" sz="1800" b="1">
              <a:solidFill>
                <a:schemeClr val="accent2">
                  <a:lumMod val="50000"/>
                </a:schemeClr>
              </a:solidFill>
              <a:effectLst/>
              <a:latin typeface="+mn-lt"/>
              <a:ea typeface="+mn-ea"/>
              <a:cs typeface="+mn-cs"/>
            </a:rPr>
            <a:t>Expected Value of Perfect information:</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In certain situations it is possible to ascertain which state of nature will actually occur in the future. Expected value of perfect information is the difference between the expected payoff with perfect information and the expected payoff under risk.</a:t>
          </a:r>
        </a:p>
        <a:p>
          <a:r>
            <a:rPr lang="en-US" sz="1800">
              <a:solidFill>
                <a:schemeClr val="dk1"/>
              </a:solidFill>
              <a:effectLst/>
              <a:latin typeface="+mn-lt"/>
              <a:ea typeface="+mn-ea"/>
              <a:cs typeface="+mn-cs"/>
            </a:rPr>
            <a:t>Sensitivity analysis is to determine the range of probabilities for which an alternative has the best expected payoff.</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518808" y="250915"/>
          <a:ext cx="1250224" cy="10564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416379</xdr:colOff>
      <xdr:row>1</xdr:row>
      <xdr:rowOff>119743</xdr:rowOff>
    </xdr:from>
    <xdr:to>
      <xdr:col>14</xdr:col>
      <xdr:colOff>653144</xdr:colOff>
      <xdr:row>6</xdr:row>
      <xdr:rowOff>10886</xdr:rowOff>
    </xdr:to>
    <xdr:sp macro="" textlink="">
      <xdr:nvSpPr>
        <xdr:cNvPr id="2" name="Rounded Rectangle 1">
          <a:extLst>
            <a:ext uri="{FF2B5EF4-FFF2-40B4-BE49-F238E27FC236}">
              <a16:creationId xmlns:a16="http://schemas.microsoft.com/office/drawing/2014/main" id="{00000000-0008-0000-0900-000002000000}"/>
            </a:ext>
          </a:extLst>
        </xdr:cNvPr>
        <xdr:cNvSpPr/>
      </xdr:nvSpPr>
      <xdr:spPr>
        <a:xfrm>
          <a:off x="6697436" y="304800"/>
          <a:ext cx="6147708"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7. Analysis</a:t>
          </a:r>
          <a:r>
            <a:rPr lang="en-US" sz="3200" b="1" baseline="0">
              <a:solidFill>
                <a:schemeClr val="accent4">
                  <a:lumMod val="50000"/>
                </a:schemeClr>
              </a:solidFill>
            </a:rPr>
            <a:t> Under Risk</a:t>
          </a:r>
          <a:endParaRPr lang="en-US" sz="3200" b="1">
            <a:solidFill>
              <a:schemeClr val="accent4">
                <a:lumMod val="50000"/>
              </a:schemeClr>
            </a:solidFill>
          </a:endParaRPr>
        </a:p>
      </xdr:txBody>
    </xdr:sp>
    <xdr:clientData/>
  </xdr:twoCellAnchor>
  <xdr:twoCellAnchor>
    <xdr:from>
      <xdr:col>0</xdr:col>
      <xdr:colOff>283027</xdr:colOff>
      <xdr:row>9</xdr:row>
      <xdr:rowOff>21773</xdr:rowOff>
    </xdr:from>
    <xdr:to>
      <xdr:col>11</xdr:col>
      <xdr:colOff>54427</xdr:colOff>
      <xdr:row>18</xdr:row>
      <xdr:rowOff>141516</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283027" y="1687287"/>
          <a:ext cx="6672943" cy="178525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672</a:t>
          </a:r>
        </a:p>
        <a:p>
          <a:r>
            <a:rPr lang="en-US" sz="2000" baseline="0"/>
            <a:t>JPC's operations manager believes that the probability of a favorable market is exactly the same as that of an unfavorable market; that is, each state of nature has a 0.50 chance of occurring. </a:t>
          </a:r>
        </a:p>
        <a:p>
          <a:r>
            <a:rPr lang="en-US" sz="2000" baseline="0"/>
            <a:t>Determine the </a:t>
          </a:r>
          <a:r>
            <a:rPr lang="en-US" sz="2000" b="1" baseline="0">
              <a:solidFill>
                <a:srgbClr val="C00000"/>
              </a:solidFill>
            </a:rPr>
            <a:t>EMV</a:t>
          </a:r>
          <a:r>
            <a:rPr lang="en-US" sz="2000" baseline="0"/>
            <a:t> for each alternative.</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3518808" y="250915"/>
          <a:ext cx="1250224" cy="10564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772888</xdr:colOff>
      <xdr:row>21</xdr:row>
      <xdr:rowOff>163286</xdr:rowOff>
    </xdr:from>
    <xdr:to>
      <xdr:col>13</xdr:col>
      <xdr:colOff>3069772</xdr:colOff>
      <xdr:row>25</xdr:row>
      <xdr:rowOff>141513</xdr:rowOff>
    </xdr:to>
    <xdr:sp macro="" textlink="">
      <xdr:nvSpPr>
        <xdr:cNvPr id="6" name="Rounded Rectangle 5">
          <a:extLst>
            <a:ext uri="{FF2B5EF4-FFF2-40B4-BE49-F238E27FC236}">
              <a16:creationId xmlns:a16="http://schemas.microsoft.com/office/drawing/2014/main" id="{00000000-0008-0000-0900-000006000000}"/>
            </a:ext>
          </a:extLst>
        </xdr:cNvPr>
        <xdr:cNvSpPr/>
      </xdr:nvSpPr>
      <xdr:spPr>
        <a:xfrm>
          <a:off x="8610602" y="4049486"/>
          <a:ext cx="3156856" cy="718456"/>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0</xdr:col>
      <xdr:colOff>119743</xdr:colOff>
      <xdr:row>19</xdr:row>
      <xdr:rowOff>163286</xdr:rowOff>
    </xdr:from>
    <xdr:to>
      <xdr:col>17</xdr:col>
      <xdr:colOff>446314</xdr:colOff>
      <xdr:row>19</xdr:row>
      <xdr:rowOff>163286</xdr:rowOff>
    </xdr:to>
    <xdr:cxnSp macro="">
      <xdr:nvCxnSpPr>
        <xdr:cNvPr id="9" name="Straight Connector 8">
          <a:extLst>
            <a:ext uri="{FF2B5EF4-FFF2-40B4-BE49-F238E27FC236}">
              <a16:creationId xmlns:a16="http://schemas.microsoft.com/office/drawing/2014/main" id="{00000000-0008-0000-0900-000009000000}"/>
            </a:ext>
          </a:extLst>
        </xdr:cNvPr>
        <xdr:cNvCxnSpPr/>
      </xdr:nvCxnSpPr>
      <xdr:spPr>
        <a:xfrm>
          <a:off x="119743" y="3679372"/>
          <a:ext cx="17373600"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326572</xdr:colOff>
      <xdr:row>18</xdr:row>
      <xdr:rowOff>54428</xdr:rowOff>
    </xdr:from>
    <xdr:to>
      <xdr:col>12</xdr:col>
      <xdr:colOff>707572</xdr:colOff>
      <xdr:row>37</xdr:row>
      <xdr:rowOff>130629</xdr:rowOff>
    </xdr:to>
    <xdr:cxnSp macro="">
      <xdr:nvCxnSpPr>
        <xdr:cNvPr id="14" name="Elbow Connector 13">
          <a:extLst>
            <a:ext uri="{FF2B5EF4-FFF2-40B4-BE49-F238E27FC236}">
              <a16:creationId xmlns:a16="http://schemas.microsoft.com/office/drawing/2014/main" id="{00000000-0008-0000-0900-00000E000000}"/>
            </a:ext>
          </a:extLst>
        </xdr:cNvPr>
        <xdr:cNvCxnSpPr/>
      </xdr:nvCxnSpPr>
      <xdr:spPr>
        <a:xfrm>
          <a:off x="2188029" y="3385457"/>
          <a:ext cx="6357257" cy="4582886"/>
        </a:xfrm>
        <a:prstGeom prst="bentConnector3">
          <a:avLst>
            <a:gd name="adj1" fmla="val 0"/>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10</xdr:row>
      <xdr:rowOff>0</xdr:rowOff>
    </xdr:from>
    <xdr:to>
      <xdr:col>15</xdr:col>
      <xdr:colOff>177800</xdr:colOff>
      <xdr:row>13</xdr:row>
      <xdr:rowOff>168727</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0900-000008000000}"/>
            </a:ext>
          </a:extLst>
        </xdr:cNvPr>
        <xdr:cNvSpPr/>
      </xdr:nvSpPr>
      <xdr:spPr>
        <a:xfrm>
          <a:off x="12217400" y="1778000"/>
          <a:ext cx="2070100" cy="7021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318407</xdr:colOff>
      <xdr:row>2</xdr:row>
      <xdr:rowOff>87086</xdr:rowOff>
    </xdr:from>
    <xdr:to>
      <xdr:col>19</xdr:col>
      <xdr:colOff>544287</xdr:colOff>
      <xdr:row>6</xdr:row>
      <xdr:rowOff>163286</xdr:rowOff>
    </xdr:to>
    <xdr:sp macro="" textlink="">
      <xdr:nvSpPr>
        <xdr:cNvPr id="2" name="Rounded Rectangle 1">
          <a:extLst>
            <a:ext uri="{FF2B5EF4-FFF2-40B4-BE49-F238E27FC236}">
              <a16:creationId xmlns:a16="http://schemas.microsoft.com/office/drawing/2014/main" id="{00000000-0008-0000-0A00-000002000000}"/>
            </a:ext>
          </a:extLst>
        </xdr:cNvPr>
        <xdr:cNvSpPr/>
      </xdr:nvSpPr>
      <xdr:spPr>
        <a:xfrm>
          <a:off x="6599464" y="457200"/>
          <a:ext cx="7312480" cy="816429"/>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latin typeface="FrankRuehl" panose="020E0503060101010101" pitchFamily="34" charset="-79"/>
              <a:cs typeface="FrankRuehl" panose="020E0503060101010101" pitchFamily="34" charset="-79"/>
            </a:rPr>
            <a:t>Key</a:t>
          </a:r>
          <a:r>
            <a:rPr lang="en-US" sz="3200" b="1" baseline="0">
              <a:solidFill>
                <a:schemeClr val="accent4">
                  <a:lumMod val="50000"/>
                </a:schemeClr>
              </a:solidFill>
              <a:latin typeface="FrankRuehl" panose="020E0503060101010101" pitchFamily="34" charset="-79"/>
              <a:cs typeface="FrankRuehl" panose="020E0503060101010101" pitchFamily="34" charset="-79"/>
            </a:rPr>
            <a:t> Terms</a:t>
          </a:r>
          <a:endParaRPr lang="en-US" sz="3200" b="1">
            <a:solidFill>
              <a:schemeClr val="accent4">
                <a:lumMod val="50000"/>
              </a:schemeClr>
            </a:solidFill>
            <a:latin typeface="FrankRuehl" panose="020E0503060101010101" pitchFamily="34" charset="-79"/>
            <a:cs typeface="FrankRuehl" panose="020E0503060101010101" pitchFamily="34" charset="-79"/>
          </a:endParaRPr>
        </a:p>
      </xdr:txBody>
    </xdr:sp>
    <xdr:clientData/>
  </xdr:twoCellAnchor>
  <xdr:twoCellAnchor>
    <xdr:from>
      <xdr:col>8</xdr:col>
      <xdr:colOff>522514</xdr:colOff>
      <xdr:row>9</xdr:row>
      <xdr:rowOff>185055</xdr:rowOff>
    </xdr:from>
    <xdr:to>
      <xdr:col>22</xdr:col>
      <xdr:colOff>195943</xdr:colOff>
      <xdr:row>75</xdr:row>
      <xdr:rowOff>54430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5562600" y="1850569"/>
          <a:ext cx="9862457" cy="13694232"/>
        </a:xfrm>
        <a:prstGeom prst="rect">
          <a:avLst/>
        </a:prstGeom>
        <a:solidFill>
          <a:schemeClr val="lt1"/>
        </a:solidFill>
        <a:ln w="9525" cmpd="sng">
          <a:solidFill>
            <a:schemeClr val="lt1">
              <a:shade val="50000"/>
            </a:schemeClr>
          </a:solidFill>
        </a:ln>
        <a:scene3d>
          <a:camera prst="orthographicFront"/>
          <a:lightRig rig="threePt" dir="t"/>
        </a:scene3d>
        <a:sp3d>
          <a:bevelT w="152400" h="50800" prst="softRound"/>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b="1">
              <a:solidFill>
                <a:schemeClr val="accent2">
                  <a:lumMod val="50000"/>
                </a:schemeClr>
              </a:solidFill>
              <a:latin typeface="FrankRuehl" panose="020E0503060101010101" pitchFamily="34" charset="-79"/>
              <a:cs typeface="FrankRuehl" panose="020E0503060101010101" pitchFamily="34" charset="-79"/>
            </a:rPr>
            <a:t>Coefficient of Optimism (</a:t>
          </a:r>
          <a:r>
            <a:rPr lang="el-GR" sz="2400" b="1">
              <a:solidFill>
                <a:schemeClr val="accent2">
                  <a:lumMod val="50000"/>
                </a:schemeClr>
              </a:solidFill>
              <a:cs typeface="FrankRuehl" panose="020E0503060101010101" pitchFamily="34" charset="-79"/>
            </a:rPr>
            <a:t>α</a:t>
          </a:r>
          <a:r>
            <a:rPr lang="en-US" sz="2400" b="1">
              <a:solidFill>
                <a:schemeClr val="accent2">
                  <a:lumMod val="50000"/>
                </a:schemeClr>
              </a:solidFill>
              <a:latin typeface="FrankRuehl" panose="020E0503060101010101" pitchFamily="34" charset="-79"/>
              <a:cs typeface="FrankRuehl" panose="020E0503060101010101" pitchFamily="34" charset="-79"/>
            </a:rPr>
            <a:t>) </a:t>
          </a:r>
          <a:endParaRPr lang="en-US" sz="2000" b="0">
            <a:solidFill>
              <a:schemeClr val="dk1"/>
            </a:solidFill>
            <a:latin typeface="FrankRuehl" panose="020E0503060101010101" pitchFamily="34" charset="-79"/>
            <a:cs typeface="FrankRuehl" panose="020E0503060101010101" pitchFamily="34" charset="-79"/>
          </a:endParaRPr>
        </a:p>
        <a:p>
          <a:r>
            <a:rPr lang="en-US" sz="2000">
              <a:latin typeface="FrankRuehl" panose="020E0503060101010101" pitchFamily="34" charset="-79"/>
              <a:cs typeface="FrankRuehl" panose="020E0503060101010101" pitchFamily="34" charset="-79"/>
            </a:rPr>
            <a:t>A measure</a:t>
          </a:r>
          <a:r>
            <a:rPr lang="en-US" sz="2000" baseline="0">
              <a:latin typeface="FrankRuehl" panose="020E0503060101010101" pitchFamily="34" charset="-79"/>
              <a:cs typeface="FrankRuehl" panose="020E0503060101010101" pitchFamily="34" charset="-79"/>
            </a:rPr>
            <a:t> of a decision maker's optimism, from 0 (completely pessimistic) to 1 (completely optimistic), used in the Hurwicz decision criterion.</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Decision Analysis</a:t>
          </a:r>
        </a:p>
        <a:p>
          <a:r>
            <a:rPr lang="en-US" sz="2000" baseline="0">
              <a:latin typeface="FrankRuehl" panose="020E0503060101010101" pitchFamily="34" charset="-79"/>
              <a:cs typeface="FrankRuehl" panose="020E0503060101010101" pitchFamily="34" charset="-79"/>
            </a:rPr>
            <a:t>A set of quantitative decision-making techniques to aid the decision maker in dealing with decision situations in which uncertainty exists.</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Equally Likely (La Place) Criterion</a:t>
          </a:r>
        </a:p>
        <a:p>
          <a:r>
            <a:rPr lang="en-US" sz="2000" baseline="0">
              <a:latin typeface="FrankRuehl" panose="020E0503060101010101" pitchFamily="34" charset="-79"/>
              <a:cs typeface="FrankRuehl" panose="020E0503060101010101" pitchFamily="34" charset="-79"/>
            </a:rPr>
            <a:t>A decision criterion in which each state of nature is weighted equally.</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Expected Value</a:t>
          </a:r>
        </a:p>
        <a:p>
          <a:r>
            <a:rPr lang="en-US" sz="2000" baseline="0">
              <a:latin typeface="FrankRuehl" panose="020E0503060101010101" pitchFamily="34" charset="-79"/>
              <a:cs typeface="FrankRuehl" panose="020E0503060101010101" pitchFamily="34" charset="-79"/>
            </a:rPr>
            <a:t>A weighted average of decision outcomes in which each future state of nature is assigned a probability of occurrence.</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Expected Value of Perfect Information</a:t>
          </a:r>
        </a:p>
        <a:p>
          <a:r>
            <a:rPr lang="en-US" sz="2000" baseline="0">
              <a:latin typeface="FrankRuehl" panose="020E0503060101010101" pitchFamily="34" charset="-79"/>
              <a:cs typeface="FrankRuehl" panose="020E0503060101010101" pitchFamily="34" charset="-79"/>
            </a:rPr>
            <a:t>The maximum value that a decision maker would be willing to pay for perfect information about future states of nature.</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Hurwicz Criterion</a:t>
          </a:r>
        </a:p>
        <a:p>
          <a:r>
            <a:rPr lang="en-US" sz="2000" baseline="0">
              <a:latin typeface="FrankRuehl" panose="020E0503060101010101" pitchFamily="34" charset="-79"/>
              <a:cs typeface="FrankRuehl" panose="020E0503060101010101" pitchFamily="34" charset="-79"/>
            </a:rPr>
            <a:t>A decision criterion in which the decision payoffs are weighted by a coefficient of optimism,</a:t>
          </a:r>
          <a:r>
            <a:rPr lang="el-GR" sz="2000" baseline="0">
              <a:cs typeface="FrankRuehl" panose="020E0503060101010101" pitchFamily="34" charset="-79"/>
            </a:rPr>
            <a:t>α</a:t>
          </a:r>
          <a:r>
            <a:rPr lang="en-US" sz="2000" baseline="0">
              <a:latin typeface="FrankRuehl" panose="020E0503060101010101" pitchFamily="34" charset="-79"/>
              <a:cs typeface="FrankRuehl" panose="020E0503060101010101" pitchFamily="34" charset="-79"/>
            </a:rPr>
            <a:t>.</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Maximax Criterion</a:t>
          </a:r>
        </a:p>
        <a:p>
          <a:r>
            <a:rPr lang="en-US" sz="2000" baseline="0">
              <a:latin typeface="FrankRuehl" panose="020E0503060101010101" pitchFamily="34" charset="-79"/>
              <a:cs typeface="FrankRuehl" panose="020E0503060101010101" pitchFamily="34" charset="-79"/>
            </a:rPr>
            <a:t>A decision criterion that results in the maximin of the maximum payoffs.</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Maximin Criterion</a:t>
          </a:r>
        </a:p>
        <a:p>
          <a:r>
            <a:rPr lang="en-US" sz="2000" baseline="0">
              <a:latin typeface="FrankRuehl" panose="020E0503060101010101" pitchFamily="34" charset="-79"/>
              <a:cs typeface="FrankRuehl" panose="020E0503060101010101" pitchFamily="34" charset="-79"/>
            </a:rPr>
            <a:t>A decision criterion that results in the maximum of the minimum payoffs.</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Minimax Regret Criterion</a:t>
          </a:r>
        </a:p>
        <a:p>
          <a:r>
            <a:rPr lang="en-US" sz="2000" baseline="0">
              <a:latin typeface="FrankRuehl" panose="020E0503060101010101" pitchFamily="34" charset="-79"/>
              <a:cs typeface="FrankRuehl" panose="020E0503060101010101" pitchFamily="34" charset="-79"/>
            </a:rPr>
            <a:t>A decision criterion that results in the minimum of the maximum regrets for each alternative.</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Payoff</a:t>
          </a:r>
        </a:p>
        <a:p>
          <a:r>
            <a:rPr lang="en-US" sz="2000" baseline="0">
              <a:latin typeface="FrankRuehl" panose="020E0503060101010101" pitchFamily="34" charset="-79"/>
              <a:cs typeface="FrankRuehl" panose="020E0503060101010101" pitchFamily="34" charset="-79"/>
            </a:rPr>
            <a:t>The outcome of a decision.</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Payoff Table</a:t>
          </a:r>
        </a:p>
        <a:p>
          <a:r>
            <a:rPr lang="en-US" sz="2000" baseline="0">
              <a:latin typeface="FrankRuehl" panose="020E0503060101010101" pitchFamily="34" charset="-79"/>
              <a:cs typeface="FrankRuehl" panose="020E0503060101010101" pitchFamily="34" charset="-79"/>
            </a:rPr>
            <a:t>A means of organizing and illustrating the payoffs from different decisions given various states of nature.</a:t>
          </a:r>
        </a:p>
        <a:p>
          <a:endParaRPr lang="en-US" sz="2000" baseline="0">
            <a:latin typeface="FrankRuehl" panose="020E0503060101010101" pitchFamily="34" charset="-79"/>
            <a:cs typeface="FrankRuehl" panose="020E0503060101010101" pitchFamily="34" charset="-79"/>
          </a:endParaRPr>
        </a:p>
        <a:p>
          <a:r>
            <a:rPr lang="en-US" sz="2400" b="1" baseline="0">
              <a:solidFill>
                <a:schemeClr val="accent2">
                  <a:lumMod val="50000"/>
                </a:schemeClr>
              </a:solidFill>
              <a:latin typeface="FrankRuehl" panose="020E0503060101010101" pitchFamily="34" charset="-79"/>
              <a:cs typeface="FrankRuehl" panose="020E0503060101010101" pitchFamily="34" charset="-79"/>
            </a:rPr>
            <a:t>Sequential Decision Tree</a:t>
          </a:r>
        </a:p>
        <a:p>
          <a:r>
            <a:rPr lang="en-US" sz="2000" baseline="0">
              <a:latin typeface="FrankRuehl" panose="020E0503060101010101" pitchFamily="34" charset="-79"/>
              <a:cs typeface="FrankRuehl" panose="020E0503060101010101" pitchFamily="34" charset="-79"/>
            </a:rPr>
            <a:t>A graphical method for analyzing decision situations that require a sequence of decisions over time.</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3518808" y="250915"/>
          <a:ext cx="1250224" cy="10564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latin typeface="FrankRuehl" panose="020E0503060101010101" pitchFamily="34" charset="-79"/>
              <a:cs typeface="FrankRuehl" panose="020E0503060101010101" pitchFamily="34" charset="-79"/>
            </a:rPr>
            <a:t>Back</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0</xdr:colOff>
      <xdr:row>2</xdr:row>
      <xdr:rowOff>141514</xdr:rowOff>
    </xdr:from>
    <xdr:to>
      <xdr:col>15</xdr:col>
      <xdr:colOff>195942</xdr:colOff>
      <xdr:row>7</xdr:row>
      <xdr:rowOff>32657</xdr:rowOff>
    </xdr:to>
    <xdr:sp macro="" textlink="">
      <xdr:nvSpPr>
        <xdr:cNvPr id="2" name="Rounded Rectangle 1">
          <a:extLst>
            <a:ext uri="{FF2B5EF4-FFF2-40B4-BE49-F238E27FC236}">
              <a16:creationId xmlns:a16="http://schemas.microsoft.com/office/drawing/2014/main" id="{00000000-0008-0000-0B00-000002000000}"/>
            </a:ext>
          </a:extLst>
        </xdr:cNvPr>
        <xdr:cNvSpPr/>
      </xdr:nvSpPr>
      <xdr:spPr>
        <a:xfrm>
          <a:off x="8233681" y="522514"/>
          <a:ext cx="5802086" cy="84364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6. Hurwicz</a:t>
          </a:r>
          <a:r>
            <a:rPr lang="en-US" sz="3200" b="1" baseline="0">
              <a:solidFill>
                <a:schemeClr val="accent4">
                  <a:lumMod val="50000"/>
                </a:schemeClr>
              </a:solidFill>
            </a:rPr>
            <a:t> Criterion</a:t>
          </a:r>
          <a:endParaRPr lang="en-US" sz="3200" b="1">
            <a:solidFill>
              <a:schemeClr val="accent4">
                <a:lumMod val="50000"/>
              </a:schemeClr>
            </a:solidFill>
          </a:endParaRPr>
        </a:p>
      </xdr:txBody>
    </xdr:sp>
    <xdr:clientData/>
  </xdr:twoCellAnchor>
  <xdr:twoCellAnchor>
    <xdr:from>
      <xdr:col>0</xdr:col>
      <xdr:colOff>174171</xdr:colOff>
      <xdr:row>11</xdr:row>
      <xdr:rowOff>119741</xdr:rowOff>
    </xdr:from>
    <xdr:to>
      <xdr:col>11</xdr:col>
      <xdr:colOff>315685</xdr:colOff>
      <xdr:row>26</xdr:row>
      <xdr:rowOff>114300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74171" y="2075541"/>
          <a:ext cx="7063014" cy="441415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Russell 60</a:t>
          </a:r>
          <a:r>
            <a:rPr lang="en-US" sz="800" b="0" i="0" u="none" strike="noStrike">
              <a:solidFill>
                <a:schemeClr val="bg1"/>
              </a:solidFill>
              <a:effectLst/>
              <a:latin typeface="+mn-lt"/>
              <a:ea typeface="+mn-ea"/>
              <a:cs typeface="+mn-cs"/>
            </a:rPr>
            <a:t> </a:t>
          </a:r>
          <a:r>
            <a:rPr lang="en-US" sz="800">
              <a:solidFill>
                <a:schemeClr val="bg1"/>
              </a:solidFill>
            </a:rPr>
            <a:t> </a:t>
          </a:r>
        </a:p>
        <a:p>
          <a:r>
            <a:rPr lang="en-US" sz="2000"/>
            <a:t>Hurwicz</a:t>
          </a:r>
          <a:r>
            <a:rPr lang="en-US" sz="2000" baseline="0"/>
            <a:t> is a compromise between the Maximax and Maximin criteria. The decision maker is neither totally optimistic (as the Maximax criterion assumes) nor totally pessimistic ( as the Maximin criterion assumes). With the Hurwicz Criterion, the decision payoffs are weighted by a coefficient of optimism (</a:t>
          </a:r>
          <a:r>
            <a:rPr lang="el-GR" sz="2000" baseline="0"/>
            <a:t>α</a:t>
          </a:r>
          <a:r>
            <a:rPr lang="en-US" sz="2000" baseline="0"/>
            <a:t>), a measure of the decision makers' optimism. The coefficient of optimism defined as </a:t>
          </a:r>
          <a:r>
            <a:rPr lang="el-GR" sz="2000" baseline="0"/>
            <a:t>α</a:t>
          </a:r>
          <a:r>
            <a:rPr lang="en-US" sz="2000" baseline="0"/>
            <a:t>, is between 0 and 1.  If </a:t>
          </a:r>
          <a:r>
            <a:rPr lang="el-GR" sz="2000" baseline="0"/>
            <a:t>α</a:t>
          </a:r>
          <a:r>
            <a:rPr lang="en-US" sz="2000" baseline="0"/>
            <a:t>=1, the decision maker is completely optimistic; if </a:t>
          </a:r>
          <a:r>
            <a:rPr lang="el-GR" sz="2000" baseline="0"/>
            <a:t>α</a:t>
          </a:r>
          <a:r>
            <a:rPr lang="en-US" sz="2000" baseline="0"/>
            <a:t>=0, the decision maker is completely pessimistic. </a:t>
          </a:r>
        </a:p>
        <a:p>
          <a:endParaRPr lang="en-US" sz="2000" baseline="0"/>
        </a:p>
        <a:p>
          <a:r>
            <a:rPr lang="en-US" sz="2000" baseline="0"/>
            <a:t>Lets assume that </a:t>
          </a:r>
          <a:r>
            <a:rPr lang="el-GR" sz="2000" baseline="0"/>
            <a:t>α</a:t>
          </a:r>
          <a:r>
            <a:rPr lang="en-US" sz="2000" baseline="0"/>
            <a:t> = 0.3. What would be the best decision given the following information?</a:t>
          </a:r>
          <a:endParaRPr lang="en-US" sz="2000"/>
        </a:p>
      </xdr:txBody>
    </xdr:sp>
    <xdr:clientData/>
  </xdr:twoCellAnchor>
  <xdr:twoCellAnchor>
    <xdr:from>
      <xdr:col>5</xdr:col>
      <xdr:colOff>187779</xdr:colOff>
      <xdr:row>1</xdr:row>
      <xdr:rowOff>133350</xdr:rowOff>
    </xdr:from>
    <xdr:to>
      <xdr:col>7</xdr:col>
      <xdr:colOff>119743</xdr:colOff>
      <xdr:row>7</xdr:row>
      <xdr:rowOff>92529</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3235779" y="323850"/>
          <a:ext cx="1217839"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119742</xdr:colOff>
      <xdr:row>11</xdr:row>
      <xdr:rowOff>174171</xdr:rowOff>
    </xdr:from>
    <xdr:to>
      <xdr:col>13</xdr:col>
      <xdr:colOff>1273628</xdr:colOff>
      <xdr:row>15</xdr:row>
      <xdr:rowOff>152400</xdr:rowOff>
    </xdr:to>
    <xdr:sp macro="" textlink="">
      <xdr:nvSpPr>
        <xdr:cNvPr id="5" name="Rounded Rectangle 4">
          <a:extLst>
            <a:ext uri="{FF2B5EF4-FFF2-40B4-BE49-F238E27FC236}">
              <a16:creationId xmlns:a16="http://schemas.microsoft.com/office/drawing/2014/main" id="{00000000-0008-0000-0B00-000005000000}"/>
            </a:ext>
          </a:extLst>
        </xdr:cNvPr>
        <xdr:cNvSpPr/>
      </xdr:nvSpPr>
      <xdr:spPr>
        <a:xfrm>
          <a:off x="8644617" y="2269671"/>
          <a:ext cx="3487511" cy="740229"/>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16</xdr:col>
      <xdr:colOff>32657</xdr:colOff>
      <xdr:row>18</xdr:row>
      <xdr:rowOff>272141</xdr:rowOff>
    </xdr:from>
    <xdr:to>
      <xdr:col>19</xdr:col>
      <xdr:colOff>163286</xdr:colOff>
      <xdr:row>19</xdr:row>
      <xdr:rowOff>239485</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15234557" y="3910691"/>
          <a:ext cx="2007054" cy="6626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Decision:</a:t>
          </a:r>
          <a:r>
            <a:rPr lang="en-US" sz="1800" baseline="0"/>
            <a:t> </a:t>
          </a:r>
          <a:r>
            <a:rPr lang="en-US" sz="1800" b="1" baseline="0">
              <a:solidFill>
                <a:srgbClr val="FF0000"/>
              </a:solidFill>
            </a:rPr>
            <a:t>Expand</a:t>
          </a:r>
          <a:endParaRPr lang="en-US" sz="1800" b="1">
            <a:solidFill>
              <a:srgbClr val="FF0000"/>
            </a:solidFill>
          </a:endParaRPr>
        </a:p>
      </xdr:txBody>
    </xdr:sp>
    <xdr:clientData/>
  </xdr:twoCellAnchor>
  <xdr:twoCellAnchor>
    <xdr:from>
      <xdr:col>11</xdr:col>
      <xdr:colOff>573314</xdr:colOff>
      <xdr:row>3</xdr:row>
      <xdr:rowOff>127000</xdr:rowOff>
    </xdr:from>
    <xdr:to>
      <xdr:col>11</xdr:col>
      <xdr:colOff>664754</xdr:colOff>
      <xdr:row>41</xdr:row>
      <xdr:rowOff>143782</xdr:rowOff>
    </xdr:to>
    <xdr:cxnSp macro="">
      <xdr:nvCxnSpPr>
        <xdr:cNvPr id="7" name="Straight Connector 6">
          <a:extLst>
            <a:ext uri="{FF2B5EF4-FFF2-40B4-BE49-F238E27FC236}">
              <a16:creationId xmlns:a16="http://schemas.microsoft.com/office/drawing/2014/main" id="{00000000-0008-0000-0B00-000007000000}"/>
            </a:ext>
          </a:extLst>
        </xdr:cNvPr>
        <xdr:cNvCxnSpPr/>
      </xdr:nvCxnSpPr>
      <xdr:spPr>
        <a:xfrm>
          <a:off x="7288439" y="698500"/>
          <a:ext cx="91440" cy="10049782"/>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65314</xdr:colOff>
      <xdr:row>19</xdr:row>
      <xdr:rowOff>563880</xdr:rowOff>
    </xdr:from>
    <xdr:to>
      <xdr:col>20</xdr:col>
      <xdr:colOff>518159</xdr:colOff>
      <xdr:row>21</xdr:row>
      <xdr:rowOff>0</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14497594" y="4770120"/>
          <a:ext cx="4415245" cy="3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$800,000*0.3 + $500,000*0.7 = </a:t>
          </a:r>
          <a:r>
            <a:rPr lang="en-US" sz="1800" b="1">
              <a:solidFill>
                <a:srgbClr val="FF0000"/>
              </a:solidFill>
            </a:rPr>
            <a:t>$590,000</a:t>
          </a:r>
        </a:p>
      </xdr:txBody>
    </xdr:sp>
    <xdr:clientData/>
  </xdr:twoCellAnchor>
  <xdr:twoCellAnchor>
    <xdr:from>
      <xdr:col>15</xdr:col>
      <xdr:colOff>65312</xdr:colOff>
      <xdr:row>21</xdr:row>
      <xdr:rowOff>10884</xdr:rowOff>
    </xdr:from>
    <xdr:to>
      <xdr:col>20</xdr:col>
      <xdr:colOff>548640</xdr:colOff>
      <xdr:row>22</xdr:row>
      <xdr:rowOff>10883</xdr:rowOff>
    </xdr:to>
    <xdr:sp macro="" textlink="">
      <xdr:nvSpPr>
        <xdr:cNvPr id="9" name="TextBox 8">
          <a:extLst>
            <a:ext uri="{FF2B5EF4-FFF2-40B4-BE49-F238E27FC236}">
              <a16:creationId xmlns:a16="http://schemas.microsoft.com/office/drawing/2014/main" id="{00000000-0008-0000-0B00-000009000000}"/>
            </a:ext>
          </a:extLst>
        </xdr:cNvPr>
        <xdr:cNvSpPr txBox="1"/>
      </xdr:nvSpPr>
      <xdr:spPr>
        <a:xfrm>
          <a:off x="14497592" y="5162004"/>
          <a:ext cx="4445728" cy="380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$1,300,000*0.3 + (-$150,000)*0.7= $285,000 </a:t>
          </a:r>
          <a:r>
            <a:rPr lang="en-US" sz="1800" b="1"/>
            <a:t>=$285,000 </a:t>
          </a:r>
          <a:r>
            <a:rPr lang="en-US" sz="1800" b="1">
              <a:solidFill>
                <a:schemeClr val="tx2">
                  <a:lumMod val="50000"/>
                </a:schemeClr>
              </a:solidFill>
            </a:rPr>
            <a:t>$285,000</a:t>
          </a:r>
        </a:p>
      </xdr:txBody>
    </xdr:sp>
    <xdr:clientData/>
  </xdr:twoCellAnchor>
  <xdr:twoCellAnchor>
    <xdr:from>
      <xdr:col>15</xdr:col>
      <xdr:colOff>65313</xdr:colOff>
      <xdr:row>22</xdr:row>
      <xdr:rowOff>32658</xdr:rowOff>
    </xdr:from>
    <xdr:to>
      <xdr:col>20</xdr:col>
      <xdr:colOff>548640</xdr:colOff>
      <xdr:row>23</xdr:row>
      <xdr:rowOff>60959</xdr:rowOff>
    </xdr:to>
    <xdr:sp macro="" textlink="">
      <xdr:nvSpPr>
        <xdr:cNvPr id="10" name="TextBox 9">
          <a:extLst>
            <a:ext uri="{FF2B5EF4-FFF2-40B4-BE49-F238E27FC236}">
              <a16:creationId xmlns:a16="http://schemas.microsoft.com/office/drawing/2014/main" id="{00000000-0008-0000-0B00-00000A000000}"/>
            </a:ext>
          </a:extLst>
        </xdr:cNvPr>
        <xdr:cNvSpPr txBox="1"/>
      </xdr:nvSpPr>
      <xdr:spPr>
        <a:xfrm>
          <a:off x="14497593" y="5564778"/>
          <a:ext cx="4445727" cy="424541"/>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$320,000*0.3 + $320,000*0.7 = </a:t>
          </a:r>
          <a:r>
            <a:rPr lang="en-US" sz="1800" b="1">
              <a:solidFill>
                <a:schemeClr val="tx2">
                  <a:lumMod val="50000"/>
                </a:schemeClr>
              </a:solidFill>
            </a:rPr>
            <a:t>$320,000</a:t>
          </a:r>
        </a:p>
      </xdr:txBody>
    </xdr:sp>
    <xdr:clientData/>
  </xdr:twoCellAnchor>
  <xdr:twoCellAnchor>
    <xdr:from>
      <xdr:col>18</xdr:col>
      <xdr:colOff>76200</xdr:colOff>
      <xdr:row>18</xdr:row>
      <xdr:rowOff>511629</xdr:rowOff>
    </xdr:from>
    <xdr:to>
      <xdr:col>18</xdr:col>
      <xdr:colOff>489857</xdr:colOff>
      <xdr:row>20</xdr:row>
      <xdr:rowOff>97971</xdr:rowOff>
    </xdr:to>
    <xdr:cxnSp macro="">
      <xdr:nvCxnSpPr>
        <xdr:cNvPr id="11" name="Straight Arrow Connector 10">
          <a:extLst>
            <a:ext uri="{FF2B5EF4-FFF2-40B4-BE49-F238E27FC236}">
              <a16:creationId xmlns:a16="http://schemas.microsoft.com/office/drawing/2014/main" id="{00000000-0008-0000-0B00-00000B000000}"/>
            </a:ext>
          </a:extLst>
        </xdr:cNvPr>
        <xdr:cNvCxnSpPr/>
      </xdr:nvCxnSpPr>
      <xdr:spPr>
        <a:xfrm>
          <a:off x="16544925" y="4150179"/>
          <a:ext cx="413657" cy="853167"/>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737505</xdr:colOff>
      <xdr:row>2</xdr:row>
      <xdr:rowOff>135164</xdr:rowOff>
    </xdr:from>
    <xdr:to>
      <xdr:col>9</xdr:col>
      <xdr:colOff>63500</xdr:colOff>
      <xdr:row>7</xdr:row>
      <xdr:rowOff>152400</xdr:rowOff>
    </xdr:to>
    <xdr:sp macro="" textlink="">
      <xdr:nvSpPr>
        <xdr:cNvPr id="2" name="Rounded Rectangle 1">
          <a:extLst>
            <a:ext uri="{FF2B5EF4-FFF2-40B4-BE49-F238E27FC236}">
              <a16:creationId xmlns:a16="http://schemas.microsoft.com/office/drawing/2014/main" id="{00000000-0008-0000-0C00-000002000000}"/>
            </a:ext>
          </a:extLst>
        </xdr:cNvPr>
        <xdr:cNvSpPr/>
      </xdr:nvSpPr>
      <xdr:spPr>
        <a:xfrm>
          <a:off x="2680605" y="490764"/>
          <a:ext cx="5726795" cy="90623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6. Hurwicz</a:t>
          </a:r>
          <a:r>
            <a:rPr lang="en-US" sz="3200" b="1" baseline="0">
              <a:solidFill>
                <a:schemeClr val="accent4">
                  <a:lumMod val="50000"/>
                </a:schemeClr>
              </a:solidFill>
            </a:rPr>
            <a:t> Criterion</a:t>
          </a:r>
          <a:endParaRPr lang="en-US" sz="3200" b="1">
            <a:solidFill>
              <a:schemeClr val="accent4">
                <a:lumMod val="50000"/>
              </a:schemeClr>
            </a:solidFill>
          </a:endParaRPr>
        </a:p>
      </xdr:txBody>
    </xdr:sp>
    <xdr:clientData/>
  </xdr:twoCellAnchor>
  <xdr:twoCellAnchor>
    <xdr:from>
      <xdr:col>0</xdr:col>
      <xdr:colOff>174171</xdr:colOff>
      <xdr:row>11</xdr:row>
      <xdr:rowOff>119741</xdr:rowOff>
    </xdr:from>
    <xdr:to>
      <xdr:col>11</xdr:col>
      <xdr:colOff>315685</xdr:colOff>
      <xdr:row>26</xdr:row>
      <xdr:rowOff>177800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74171" y="2075541"/>
          <a:ext cx="9730014" cy="305525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Russell 60</a:t>
          </a:r>
          <a:r>
            <a:rPr lang="en-US" sz="800" b="0" i="0" u="none" strike="noStrike">
              <a:solidFill>
                <a:schemeClr val="bg1"/>
              </a:solidFill>
              <a:effectLst/>
              <a:latin typeface="+mn-lt"/>
              <a:ea typeface="+mn-ea"/>
              <a:cs typeface="+mn-cs"/>
            </a:rPr>
            <a:t> </a:t>
          </a:r>
          <a:r>
            <a:rPr lang="en-US" sz="800">
              <a:solidFill>
                <a:schemeClr val="bg1"/>
              </a:solidFill>
            </a:rPr>
            <a:t> </a:t>
          </a:r>
        </a:p>
        <a:p>
          <a:r>
            <a:rPr lang="en-US" sz="2000"/>
            <a:t>Hurwicz</a:t>
          </a:r>
          <a:r>
            <a:rPr lang="en-US" sz="2000" baseline="0"/>
            <a:t> is a compromise between the Maximax and Maximin criteria. The decision maker is neither totally optimistic (as the Maximax criterion assumes) nor totally pessimistic ( as the Maximin criterion assumes). With the Hurwicz Criterion, the decision payoffs are weighted by a coefficient of optimism (</a:t>
          </a:r>
          <a:r>
            <a:rPr lang="el-GR" sz="2000" baseline="0"/>
            <a:t>α</a:t>
          </a:r>
          <a:r>
            <a:rPr lang="en-US" sz="2000" baseline="0"/>
            <a:t>), a measure of the decision makers' optimism. The coefficient of optimism defined as </a:t>
          </a:r>
          <a:r>
            <a:rPr lang="el-GR" sz="2000" baseline="0"/>
            <a:t>α</a:t>
          </a:r>
          <a:r>
            <a:rPr lang="en-US" sz="2000" baseline="0"/>
            <a:t>, is between 0 and 1.  If </a:t>
          </a:r>
          <a:r>
            <a:rPr lang="el-GR" sz="2000" baseline="0"/>
            <a:t>α</a:t>
          </a:r>
          <a:r>
            <a:rPr lang="en-US" sz="2000" baseline="0"/>
            <a:t> = 1, the decision maker is completely optimistic; if </a:t>
          </a:r>
          <a:r>
            <a:rPr lang="el-GR" sz="2000" baseline="0"/>
            <a:t>α</a:t>
          </a:r>
          <a:r>
            <a:rPr lang="en-US" sz="2000" baseline="0"/>
            <a:t> = 0, the decision maker is completely pessimistic. </a:t>
          </a:r>
        </a:p>
        <a:p>
          <a:endParaRPr lang="en-US" sz="2000" baseline="0"/>
        </a:p>
        <a:p>
          <a:r>
            <a:rPr lang="en-US" sz="2000" baseline="0"/>
            <a:t>Lets assume that </a:t>
          </a:r>
          <a:r>
            <a:rPr lang="el-GR" sz="2000" baseline="0"/>
            <a:t>α</a:t>
          </a:r>
          <a:r>
            <a:rPr lang="en-US" sz="2000" baseline="0"/>
            <a:t> = 0.3. What would be the best decision given the following information?</a:t>
          </a:r>
          <a:endParaRPr lang="en-US" sz="2000"/>
        </a:p>
      </xdr:txBody>
    </xdr:sp>
    <xdr:clientData/>
  </xdr:twoCellAnchor>
  <xdr:twoCellAnchor>
    <xdr:from>
      <xdr:col>0</xdr:col>
      <xdr:colOff>505279</xdr:colOff>
      <xdr:row>1</xdr:row>
      <xdr:rowOff>165100</xdr:rowOff>
    </xdr:from>
    <xdr:to>
      <xdr:col>1</xdr:col>
      <xdr:colOff>1143000</xdr:colOff>
      <xdr:row>7</xdr:row>
      <xdr:rowOff>38100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505279" y="342900"/>
          <a:ext cx="1260021" cy="93980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151492</xdr:colOff>
      <xdr:row>10</xdr:row>
      <xdr:rowOff>158296</xdr:rowOff>
    </xdr:from>
    <xdr:to>
      <xdr:col>16</xdr:col>
      <xdr:colOff>365125</xdr:colOff>
      <xdr:row>14</xdr:row>
      <xdr:rowOff>136525</xdr:rowOff>
    </xdr:to>
    <xdr:sp macro="" textlink="">
      <xdr:nvSpPr>
        <xdr:cNvPr id="9" name="Rounded Rectangle 8">
          <a:extLst>
            <a:ext uri="{FF2B5EF4-FFF2-40B4-BE49-F238E27FC236}">
              <a16:creationId xmlns:a16="http://schemas.microsoft.com/office/drawing/2014/main" id="{00000000-0008-0000-0C00-000009000000}"/>
            </a:ext>
          </a:extLst>
        </xdr:cNvPr>
        <xdr:cNvSpPr/>
      </xdr:nvSpPr>
      <xdr:spPr>
        <a:xfrm>
          <a:off x="8628742" y="2063296"/>
          <a:ext cx="2928258" cy="740229"/>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11</xdr:col>
      <xdr:colOff>538389</xdr:colOff>
      <xdr:row>11</xdr:row>
      <xdr:rowOff>152400</xdr:rowOff>
    </xdr:from>
    <xdr:to>
      <xdr:col>11</xdr:col>
      <xdr:colOff>538389</xdr:colOff>
      <xdr:row>50</xdr:row>
      <xdr:rowOff>23132</xdr:rowOff>
    </xdr:to>
    <xdr:cxnSp macro="">
      <xdr:nvCxnSpPr>
        <xdr:cNvPr id="7" name="Straight Connector 6">
          <a:extLst>
            <a:ext uri="{FF2B5EF4-FFF2-40B4-BE49-F238E27FC236}">
              <a16:creationId xmlns:a16="http://schemas.microsoft.com/office/drawing/2014/main" id="{00000000-0008-0000-0C00-000007000000}"/>
            </a:ext>
          </a:extLst>
        </xdr:cNvPr>
        <xdr:cNvCxnSpPr/>
      </xdr:nvCxnSpPr>
      <xdr:spPr>
        <a:xfrm>
          <a:off x="10126889" y="2108200"/>
          <a:ext cx="0" cy="8570232"/>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19</xdr:col>
      <xdr:colOff>615950</xdr:colOff>
      <xdr:row>5</xdr:row>
      <xdr:rowOff>123825</xdr:rowOff>
    </xdr:from>
    <xdr:to>
      <xdr:col>23</xdr:col>
      <xdr:colOff>228600</xdr:colOff>
      <xdr:row>9</xdr:row>
      <xdr:rowOff>102052</xdr:rowOff>
    </xdr:to>
    <xdr:sp macro="" textlink="">
      <xdr:nvSpPr>
        <xdr:cNvPr id="12" name="Rounded Rectangle 11">
          <a:hlinkClick xmlns:r="http://schemas.openxmlformats.org/officeDocument/2006/relationships" r:id="rId2"/>
          <a:extLst>
            <a:ext uri="{FF2B5EF4-FFF2-40B4-BE49-F238E27FC236}">
              <a16:creationId xmlns:a16="http://schemas.microsoft.com/office/drawing/2014/main" id="{00000000-0008-0000-0C00-00000C000000}"/>
            </a:ext>
          </a:extLst>
        </xdr:cNvPr>
        <xdr:cNvSpPr/>
      </xdr:nvSpPr>
      <xdr:spPr>
        <a:xfrm>
          <a:off x="15855950" y="1012825"/>
          <a:ext cx="2101850" cy="6894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808264</xdr:colOff>
      <xdr:row>2</xdr:row>
      <xdr:rowOff>0</xdr:rowOff>
    </xdr:from>
    <xdr:to>
      <xdr:col>23</xdr:col>
      <xdr:colOff>108858</xdr:colOff>
      <xdr:row>6</xdr:row>
      <xdr:rowOff>76200</xdr:rowOff>
    </xdr:to>
    <xdr:sp macro="" textlink="">
      <xdr:nvSpPr>
        <xdr:cNvPr id="2" name="Rounded Rectangle 1">
          <a:extLst>
            <a:ext uri="{FF2B5EF4-FFF2-40B4-BE49-F238E27FC236}">
              <a16:creationId xmlns:a16="http://schemas.microsoft.com/office/drawing/2014/main" id="{00000000-0008-0000-0D00-000002000000}"/>
            </a:ext>
          </a:extLst>
        </xdr:cNvPr>
        <xdr:cNvSpPr/>
      </xdr:nvSpPr>
      <xdr:spPr>
        <a:xfrm>
          <a:off x="8494939" y="381000"/>
          <a:ext cx="7130144" cy="838200"/>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5.</a:t>
          </a:r>
          <a:r>
            <a:rPr lang="en-US" sz="3200" b="1" baseline="0">
              <a:solidFill>
                <a:schemeClr val="accent4">
                  <a:lumMod val="50000"/>
                </a:schemeClr>
              </a:solidFill>
            </a:rPr>
            <a:t> Ethical Decision Making</a:t>
          </a:r>
          <a:endParaRPr lang="en-US" sz="3200" b="1">
            <a:solidFill>
              <a:schemeClr val="accent4">
                <a:lumMod val="50000"/>
              </a:schemeClr>
            </a:solidFill>
          </a:endParaRPr>
        </a:p>
      </xdr:txBody>
    </xdr:sp>
    <xdr:clientData/>
  </xdr:twoCellAnchor>
  <xdr:twoCellAnchor>
    <xdr:from>
      <xdr:col>0</xdr:col>
      <xdr:colOff>511628</xdr:colOff>
      <xdr:row>10</xdr:row>
      <xdr:rowOff>10885</xdr:rowOff>
    </xdr:from>
    <xdr:to>
      <xdr:col>11</xdr:col>
      <xdr:colOff>674914</xdr:colOff>
      <xdr:row>30</xdr:row>
      <xdr:rowOff>508000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511628" y="1915885"/>
          <a:ext cx="6878411" cy="438649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678</a:t>
          </a:r>
        </a:p>
        <a:p>
          <a:r>
            <a:rPr lang="en-US" sz="2000" baseline="0"/>
            <a:t>SC is opening a plant in Malaysia, a country with much less stringent environmental laws than the U.S., its home nation.</a:t>
          </a:r>
        </a:p>
        <a:p>
          <a:r>
            <a:rPr lang="en-US" sz="2000" baseline="0"/>
            <a:t>SC can save $18 million in building the manufacturing facility-and boost its profits-if it does not install pollution-control equipment that is mandated in the U.S., but not in Malaysia. But SC also calculates that pollutants emitted from the plant, if unscrubbed, could damage the local fishing industry. This could cause a loss of millions of dollars in income as well as create health problems for local inhabitants. Identify the ethical choices that the SC management would face. </a:t>
          </a:r>
        </a:p>
        <a:p>
          <a:endParaRPr lang="en-US" sz="2000" baseline="0"/>
        </a:p>
        <a:p>
          <a:r>
            <a:rPr lang="en-US" sz="2000" baseline="0"/>
            <a:t>Draw a decision tree.</a:t>
          </a:r>
        </a:p>
      </xdr:txBody>
    </xdr:sp>
    <xdr:clientData/>
  </xdr:twoCellAnchor>
  <xdr:twoCellAnchor>
    <xdr:from>
      <xdr:col>5</xdr:col>
      <xdr:colOff>394608</xdr:colOff>
      <xdr:row>1</xdr:row>
      <xdr:rowOff>68035</xdr:rowOff>
    </xdr:from>
    <xdr:to>
      <xdr:col>7</xdr:col>
      <xdr:colOff>428625</xdr:colOff>
      <xdr:row>7</xdr:row>
      <xdr:rowOff>142875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3410858" y="258535"/>
          <a:ext cx="1319892" cy="1217840"/>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32657</xdr:colOff>
      <xdr:row>8</xdr:row>
      <xdr:rowOff>43543</xdr:rowOff>
    </xdr:from>
    <xdr:to>
      <xdr:col>17</xdr:col>
      <xdr:colOff>435429</xdr:colOff>
      <xdr:row>12</xdr:row>
      <xdr:rowOff>21771</xdr:rowOff>
    </xdr:to>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557532" y="1567543"/>
          <a:ext cx="3603172"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13</xdr:col>
      <xdr:colOff>380999</xdr:colOff>
      <xdr:row>29</xdr:row>
      <xdr:rowOff>174171</xdr:rowOff>
    </xdr:from>
    <xdr:to>
      <xdr:col>15</xdr:col>
      <xdr:colOff>174172</xdr:colOff>
      <xdr:row>31</xdr:row>
      <xdr:rowOff>195942</xdr:rowOff>
    </xdr:to>
    <xdr:sp macro="" textlink="">
      <xdr:nvSpPr>
        <xdr:cNvPr id="6" name="Rectangle 5">
          <a:extLst>
            <a:ext uri="{FF2B5EF4-FFF2-40B4-BE49-F238E27FC236}">
              <a16:creationId xmlns:a16="http://schemas.microsoft.com/office/drawing/2014/main" id="{00000000-0008-0000-0D00-000006000000}"/>
            </a:ext>
          </a:extLst>
        </xdr:cNvPr>
        <xdr:cNvSpPr/>
      </xdr:nvSpPr>
      <xdr:spPr>
        <a:xfrm>
          <a:off x="8905874" y="5774871"/>
          <a:ext cx="1355273" cy="94569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Is action </a:t>
          </a:r>
          <a:r>
            <a:rPr lang="en-US" sz="1600" baseline="0"/>
            <a:t> legal?</a:t>
          </a:r>
          <a:endParaRPr lang="en-US" sz="1600"/>
        </a:p>
      </xdr:txBody>
    </xdr:sp>
    <xdr:clientData/>
  </xdr:twoCellAnchor>
  <xdr:twoCellAnchor>
    <xdr:from>
      <xdr:col>16</xdr:col>
      <xdr:colOff>174171</xdr:colOff>
      <xdr:row>22</xdr:row>
      <xdr:rowOff>97971</xdr:rowOff>
    </xdr:from>
    <xdr:to>
      <xdr:col>18</xdr:col>
      <xdr:colOff>10887</xdr:colOff>
      <xdr:row>28</xdr:row>
      <xdr:rowOff>21772</xdr:rowOff>
    </xdr:to>
    <xdr:sp macro="" textlink="">
      <xdr:nvSpPr>
        <xdr:cNvPr id="7" name="Rectangle 6">
          <a:extLst>
            <a:ext uri="{FF2B5EF4-FFF2-40B4-BE49-F238E27FC236}">
              <a16:creationId xmlns:a16="http://schemas.microsoft.com/office/drawing/2014/main" id="{00000000-0008-0000-0D00-000007000000}"/>
            </a:ext>
          </a:extLst>
        </xdr:cNvPr>
        <xdr:cNvSpPr/>
      </xdr:nvSpPr>
      <xdr:spPr>
        <a:xfrm>
          <a:off x="11127921" y="4288971"/>
          <a:ext cx="1351191" cy="114300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Does</a:t>
          </a:r>
          <a:r>
            <a:rPr lang="en-US" sz="1600" baseline="0"/>
            <a:t> action maximize company returns?</a:t>
          </a:r>
          <a:endParaRPr lang="en-US" sz="1600"/>
        </a:p>
      </xdr:txBody>
    </xdr:sp>
    <xdr:clientData/>
  </xdr:twoCellAnchor>
  <xdr:twoCellAnchor>
    <xdr:from>
      <xdr:col>19</xdr:col>
      <xdr:colOff>348342</xdr:colOff>
      <xdr:row>14</xdr:row>
      <xdr:rowOff>10886</xdr:rowOff>
    </xdr:from>
    <xdr:to>
      <xdr:col>22</xdr:col>
      <xdr:colOff>391886</xdr:colOff>
      <xdr:row>24</xdr:row>
      <xdr:rowOff>108858</xdr:rowOff>
    </xdr:to>
    <xdr:sp macro="" textlink="">
      <xdr:nvSpPr>
        <xdr:cNvPr id="8" name="Rectangle 7">
          <a:extLst>
            <a:ext uri="{FF2B5EF4-FFF2-40B4-BE49-F238E27FC236}">
              <a16:creationId xmlns:a16="http://schemas.microsoft.com/office/drawing/2014/main" id="{00000000-0008-0000-0D00-000008000000}"/>
            </a:ext>
          </a:extLst>
        </xdr:cNvPr>
        <xdr:cNvSpPr/>
      </xdr:nvSpPr>
      <xdr:spPr>
        <a:xfrm>
          <a:off x="13426167" y="2677886"/>
          <a:ext cx="1872344" cy="200297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aseline="0"/>
            <a:t>Is it ethical?</a:t>
          </a:r>
        </a:p>
        <a:p>
          <a:pPr algn="ctr"/>
          <a:r>
            <a:rPr lang="en-US" sz="1600" baseline="0"/>
            <a:t>Weight the effect on employees, customers, suppliers, community vs. shareholder benefit.</a:t>
          </a:r>
          <a:endParaRPr lang="en-US" sz="1600"/>
        </a:p>
      </xdr:txBody>
    </xdr:sp>
    <xdr:clientData/>
  </xdr:twoCellAnchor>
  <xdr:twoCellAnchor>
    <xdr:from>
      <xdr:col>19</xdr:col>
      <xdr:colOff>402770</xdr:colOff>
      <xdr:row>29</xdr:row>
      <xdr:rowOff>174172</xdr:rowOff>
    </xdr:from>
    <xdr:to>
      <xdr:col>22</xdr:col>
      <xdr:colOff>446314</xdr:colOff>
      <xdr:row>35</xdr:row>
      <xdr:rowOff>108858</xdr:rowOff>
    </xdr:to>
    <xdr:sp macro="" textlink="">
      <xdr:nvSpPr>
        <xdr:cNvPr id="9" name="Rectangle 8">
          <a:extLst>
            <a:ext uri="{FF2B5EF4-FFF2-40B4-BE49-F238E27FC236}">
              <a16:creationId xmlns:a16="http://schemas.microsoft.com/office/drawing/2014/main" id="{00000000-0008-0000-0D00-000009000000}"/>
            </a:ext>
          </a:extLst>
        </xdr:cNvPr>
        <xdr:cNvSpPr/>
      </xdr:nvSpPr>
      <xdr:spPr>
        <a:xfrm>
          <a:off x="13480595" y="5774872"/>
          <a:ext cx="1872344" cy="19539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Is</a:t>
          </a:r>
          <a:r>
            <a:rPr lang="en-US" sz="1600" baseline="0"/>
            <a:t> it ethical not to take action?</a:t>
          </a:r>
        </a:p>
        <a:p>
          <a:pPr algn="ctr"/>
          <a:r>
            <a:rPr lang="en-US" sz="1600" baseline="0"/>
            <a:t>Weight the harm to shareholders vs. benefits to other stakeholders.</a:t>
          </a:r>
          <a:endParaRPr lang="en-US" sz="1600"/>
        </a:p>
      </xdr:txBody>
    </xdr:sp>
    <xdr:clientData/>
  </xdr:twoCellAnchor>
  <xdr:twoCellAnchor>
    <xdr:from>
      <xdr:col>14</xdr:col>
      <xdr:colOff>315686</xdr:colOff>
      <xdr:row>31</xdr:row>
      <xdr:rowOff>195942</xdr:rowOff>
    </xdr:from>
    <xdr:to>
      <xdr:col>25</xdr:col>
      <xdr:colOff>500747</xdr:colOff>
      <xdr:row>38</xdr:row>
      <xdr:rowOff>206828</xdr:rowOff>
    </xdr:to>
    <xdr:cxnSp macro="">
      <xdr:nvCxnSpPr>
        <xdr:cNvPr id="10" name="Elbow Connector 9">
          <a:extLst>
            <a:ext uri="{FF2B5EF4-FFF2-40B4-BE49-F238E27FC236}">
              <a16:creationId xmlns:a16="http://schemas.microsoft.com/office/drawing/2014/main" id="{00000000-0008-0000-0D00-00000A000000}"/>
            </a:ext>
          </a:extLst>
        </xdr:cNvPr>
        <xdr:cNvCxnSpPr>
          <a:stCxn id="6" idx="2"/>
        </xdr:cNvCxnSpPr>
      </xdr:nvCxnSpPr>
      <xdr:spPr>
        <a:xfrm rot="16200000" flipH="1">
          <a:off x="12356649" y="3947429"/>
          <a:ext cx="2106386" cy="7652661"/>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76200</xdr:colOff>
      <xdr:row>19</xdr:row>
      <xdr:rowOff>59873</xdr:rowOff>
    </xdr:from>
    <xdr:to>
      <xdr:col>19</xdr:col>
      <xdr:colOff>348341</xdr:colOff>
      <xdr:row>22</xdr:row>
      <xdr:rowOff>97972</xdr:rowOff>
    </xdr:to>
    <xdr:cxnSp macro="">
      <xdr:nvCxnSpPr>
        <xdr:cNvPr id="11" name="Elbow Connector 10">
          <a:extLst>
            <a:ext uri="{FF2B5EF4-FFF2-40B4-BE49-F238E27FC236}">
              <a16:creationId xmlns:a16="http://schemas.microsoft.com/office/drawing/2014/main" id="{00000000-0008-0000-0D00-00000B000000}"/>
            </a:ext>
          </a:extLst>
        </xdr:cNvPr>
        <xdr:cNvCxnSpPr>
          <a:stCxn id="7" idx="0"/>
          <a:endCxn id="8" idx="1"/>
        </xdr:cNvCxnSpPr>
      </xdr:nvCxnSpPr>
      <xdr:spPr>
        <a:xfrm rot="5400000" flipH="1" flipV="1">
          <a:off x="12309021" y="3171827"/>
          <a:ext cx="609599" cy="1624691"/>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76201</xdr:colOff>
      <xdr:row>28</xdr:row>
      <xdr:rowOff>21771</xdr:rowOff>
    </xdr:from>
    <xdr:to>
      <xdr:col>19</xdr:col>
      <xdr:colOff>402770</xdr:colOff>
      <xdr:row>31</xdr:row>
      <xdr:rowOff>223157</xdr:rowOff>
    </xdr:to>
    <xdr:cxnSp macro="">
      <xdr:nvCxnSpPr>
        <xdr:cNvPr id="12" name="Elbow Connector 11">
          <a:extLst>
            <a:ext uri="{FF2B5EF4-FFF2-40B4-BE49-F238E27FC236}">
              <a16:creationId xmlns:a16="http://schemas.microsoft.com/office/drawing/2014/main" id="{00000000-0008-0000-0D00-00000C000000}"/>
            </a:ext>
          </a:extLst>
        </xdr:cNvPr>
        <xdr:cNvCxnSpPr>
          <a:stCxn id="7" idx="2"/>
          <a:endCxn id="9" idx="1"/>
        </xdr:cNvCxnSpPr>
      </xdr:nvCxnSpPr>
      <xdr:spPr>
        <a:xfrm rot="16200000" flipH="1">
          <a:off x="11983130" y="5250317"/>
          <a:ext cx="1315811" cy="1679119"/>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59870</xdr:colOff>
      <xdr:row>12</xdr:row>
      <xdr:rowOff>1</xdr:rowOff>
    </xdr:from>
    <xdr:to>
      <xdr:col>25</xdr:col>
      <xdr:colOff>228599</xdr:colOff>
      <xdr:row>14</xdr:row>
      <xdr:rowOff>10887</xdr:rowOff>
    </xdr:to>
    <xdr:cxnSp macro="">
      <xdr:nvCxnSpPr>
        <xdr:cNvPr id="13" name="Elbow Connector 12">
          <a:extLst>
            <a:ext uri="{FF2B5EF4-FFF2-40B4-BE49-F238E27FC236}">
              <a16:creationId xmlns:a16="http://schemas.microsoft.com/office/drawing/2014/main" id="{00000000-0008-0000-0D00-00000D000000}"/>
            </a:ext>
          </a:extLst>
        </xdr:cNvPr>
        <xdr:cNvCxnSpPr>
          <a:stCxn id="8" idx="0"/>
        </xdr:cNvCxnSpPr>
      </xdr:nvCxnSpPr>
      <xdr:spPr>
        <a:xfrm rot="5400000" flipH="1" flipV="1">
          <a:off x="15464517" y="1178379"/>
          <a:ext cx="391886" cy="2607129"/>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59871</xdr:colOff>
      <xdr:row>24</xdr:row>
      <xdr:rowOff>108857</xdr:rowOff>
    </xdr:from>
    <xdr:to>
      <xdr:col>25</xdr:col>
      <xdr:colOff>446318</xdr:colOff>
      <xdr:row>26</xdr:row>
      <xdr:rowOff>141513</xdr:rowOff>
    </xdr:to>
    <xdr:cxnSp macro="">
      <xdr:nvCxnSpPr>
        <xdr:cNvPr id="14" name="Elbow Connector 13">
          <a:extLst>
            <a:ext uri="{FF2B5EF4-FFF2-40B4-BE49-F238E27FC236}">
              <a16:creationId xmlns:a16="http://schemas.microsoft.com/office/drawing/2014/main" id="{00000000-0008-0000-0D00-00000E000000}"/>
            </a:ext>
          </a:extLst>
        </xdr:cNvPr>
        <xdr:cNvCxnSpPr>
          <a:stCxn id="8" idx="2"/>
        </xdr:cNvCxnSpPr>
      </xdr:nvCxnSpPr>
      <xdr:spPr>
        <a:xfrm rot="16200000" flipH="1">
          <a:off x="15562492" y="3475261"/>
          <a:ext cx="413656" cy="2824847"/>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114299</xdr:colOff>
      <xdr:row>27</xdr:row>
      <xdr:rowOff>141515</xdr:rowOff>
    </xdr:from>
    <xdr:to>
      <xdr:col>25</xdr:col>
      <xdr:colOff>435432</xdr:colOff>
      <xdr:row>29</xdr:row>
      <xdr:rowOff>174173</xdr:rowOff>
    </xdr:to>
    <xdr:cxnSp macro="">
      <xdr:nvCxnSpPr>
        <xdr:cNvPr id="15" name="Elbow Connector 14">
          <a:extLst>
            <a:ext uri="{FF2B5EF4-FFF2-40B4-BE49-F238E27FC236}">
              <a16:creationId xmlns:a16="http://schemas.microsoft.com/office/drawing/2014/main" id="{00000000-0008-0000-0D00-00000F000000}"/>
            </a:ext>
          </a:extLst>
        </xdr:cNvPr>
        <xdr:cNvCxnSpPr>
          <a:stCxn id="9" idx="0"/>
        </xdr:cNvCxnSpPr>
      </xdr:nvCxnSpPr>
      <xdr:spPr>
        <a:xfrm rot="5400000" flipH="1" flipV="1">
          <a:off x="15584262" y="4188277"/>
          <a:ext cx="413658" cy="2759533"/>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114298</xdr:colOff>
      <xdr:row>35</xdr:row>
      <xdr:rowOff>108858</xdr:rowOff>
    </xdr:from>
    <xdr:to>
      <xdr:col>25</xdr:col>
      <xdr:colOff>544285</xdr:colOff>
      <xdr:row>36</xdr:row>
      <xdr:rowOff>163286</xdr:rowOff>
    </xdr:to>
    <xdr:cxnSp macro="">
      <xdr:nvCxnSpPr>
        <xdr:cNvPr id="16" name="Elbow Connector 15">
          <a:extLst>
            <a:ext uri="{FF2B5EF4-FFF2-40B4-BE49-F238E27FC236}">
              <a16:creationId xmlns:a16="http://schemas.microsoft.com/office/drawing/2014/main" id="{00000000-0008-0000-0D00-000010000000}"/>
            </a:ext>
          </a:extLst>
        </xdr:cNvPr>
        <xdr:cNvCxnSpPr>
          <a:stCxn id="9" idx="2"/>
        </xdr:cNvCxnSpPr>
      </xdr:nvCxnSpPr>
      <xdr:spPr>
        <a:xfrm rot="16200000" flipH="1">
          <a:off x="15656378" y="6483803"/>
          <a:ext cx="378278" cy="2868387"/>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315686</xdr:colOff>
      <xdr:row>25</xdr:row>
      <xdr:rowOff>108858</xdr:rowOff>
    </xdr:from>
    <xdr:to>
      <xdr:col>16</xdr:col>
      <xdr:colOff>174171</xdr:colOff>
      <xdr:row>29</xdr:row>
      <xdr:rowOff>174172</xdr:rowOff>
    </xdr:to>
    <xdr:cxnSp macro="">
      <xdr:nvCxnSpPr>
        <xdr:cNvPr id="17" name="Elbow Connector 16">
          <a:extLst>
            <a:ext uri="{FF2B5EF4-FFF2-40B4-BE49-F238E27FC236}">
              <a16:creationId xmlns:a16="http://schemas.microsoft.com/office/drawing/2014/main" id="{00000000-0008-0000-0D00-000011000000}"/>
            </a:ext>
          </a:extLst>
        </xdr:cNvPr>
        <xdr:cNvCxnSpPr>
          <a:stCxn id="6" idx="0"/>
          <a:endCxn id="7" idx="1"/>
        </xdr:cNvCxnSpPr>
      </xdr:nvCxnSpPr>
      <xdr:spPr>
        <a:xfrm rot="5400000" flipH="1" flipV="1">
          <a:off x="9903959" y="4550910"/>
          <a:ext cx="903514" cy="154441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25</xdr:col>
      <xdr:colOff>10886</xdr:colOff>
      <xdr:row>8</xdr:row>
      <xdr:rowOff>43543</xdr:rowOff>
    </xdr:from>
    <xdr:to>
      <xdr:col>28</xdr:col>
      <xdr:colOff>43542</xdr:colOff>
      <xdr:row>9</xdr:row>
      <xdr:rowOff>174172</xdr:rowOff>
    </xdr:to>
    <xdr:sp macro="" textlink="">
      <xdr:nvSpPr>
        <xdr:cNvPr id="18" name="TextBox 17">
          <a:extLst>
            <a:ext uri="{FF2B5EF4-FFF2-40B4-BE49-F238E27FC236}">
              <a16:creationId xmlns:a16="http://schemas.microsoft.com/office/drawing/2014/main" id="{00000000-0008-0000-0D00-000012000000}"/>
            </a:ext>
          </a:extLst>
        </xdr:cNvPr>
        <xdr:cNvSpPr txBox="1"/>
      </xdr:nvSpPr>
      <xdr:spPr>
        <a:xfrm>
          <a:off x="16746311" y="1567543"/>
          <a:ext cx="1861456" cy="321129"/>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solidFill>
                <a:schemeClr val="accent3">
                  <a:lumMod val="50000"/>
                </a:schemeClr>
              </a:solidFill>
            </a:rPr>
            <a:t>Action Outcome</a:t>
          </a:r>
        </a:p>
      </xdr:txBody>
    </xdr:sp>
    <xdr:clientData/>
  </xdr:twoCellAnchor>
  <xdr:twoCellAnchor>
    <xdr:from>
      <xdr:col>25</xdr:col>
      <xdr:colOff>522515</xdr:colOff>
      <xdr:row>11</xdr:row>
      <xdr:rowOff>65314</xdr:rowOff>
    </xdr:from>
    <xdr:to>
      <xdr:col>27</xdr:col>
      <xdr:colOff>555172</xdr:colOff>
      <xdr:row>13</xdr:row>
      <xdr:rowOff>10886</xdr:rowOff>
    </xdr:to>
    <xdr:sp macro="" textlink="">
      <xdr:nvSpPr>
        <xdr:cNvPr id="19" name="TextBox 18">
          <a:extLst>
            <a:ext uri="{FF2B5EF4-FFF2-40B4-BE49-F238E27FC236}">
              <a16:creationId xmlns:a16="http://schemas.microsoft.com/office/drawing/2014/main" id="{00000000-0008-0000-0D00-000013000000}"/>
            </a:ext>
          </a:extLst>
        </xdr:cNvPr>
        <xdr:cNvSpPr txBox="1"/>
      </xdr:nvSpPr>
      <xdr:spPr>
        <a:xfrm>
          <a:off x="17257940" y="2160814"/>
          <a:ext cx="1251857" cy="326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Do</a:t>
          </a:r>
          <a:r>
            <a:rPr lang="en-US" sz="1200" baseline="0"/>
            <a:t> it</a:t>
          </a:r>
          <a:endParaRPr lang="en-US" sz="1200"/>
        </a:p>
      </xdr:txBody>
    </xdr:sp>
    <xdr:clientData/>
  </xdr:twoCellAnchor>
  <xdr:twoCellAnchor>
    <xdr:from>
      <xdr:col>25</xdr:col>
      <xdr:colOff>598714</xdr:colOff>
      <xdr:row>25</xdr:row>
      <xdr:rowOff>65314</xdr:rowOff>
    </xdr:from>
    <xdr:to>
      <xdr:col>28</xdr:col>
      <xdr:colOff>10885</xdr:colOff>
      <xdr:row>26</xdr:row>
      <xdr:rowOff>195943</xdr:rowOff>
    </xdr:to>
    <xdr:sp macro="" textlink="">
      <xdr:nvSpPr>
        <xdr:cNvPr id="20" name="TextBox 19">
          <a:extLst>
            <a:ext uri="{FF2B5EF4-FFF2-40B4-BE49-F238E27FC236}">
              <a16:creationId xmlns:a16="http://schemas.microsoft.com/office/drawing/2014/main" id="{00000000-0008-0000-0D00-000014000000}"/>
            </a:ext>
          </a:extLst>
        </xdr:cNvPr>
        <xdr:cNvSpPr txBox="1"/>
      </xdr:nvSpPr>
      <xdr:spPr>
        <a:xfrm>
          <a:off x="17334139" y="4827814"/>
          <a:ext cx="1240971" cy="3211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Do not do</a:t>
          </a:r>
          <a:r>
            <a:rPr lang="en-US" sz="1200" baseline="0"/>
            <a:t> it</a:t>
          </a:r>
          <a:endParaRPr lang="en-US" sz="1200"/>
        </a:p>
      </xdr:txBody>
    </xdr:sp>
    <xdr:clientData/>
  </xdr:twoCellAnchor>
  <xdr:twoCellAnchor>
    <xdr:from>
      <xdr:col>25</xdr:col>
      <xdr:colOff>598715</xdr:colOff>
      <xdr:row>27</xdr:row>
      <xdr:rowOff>10885</xdr:rowOff>
    </xdr:from>
    <xdr:to>
      <xdr:col>28</xdr:col>
      <xdr:colOff>10886</xdr:colOff>
      <xdr:row>28</xdr:row>
      <xdr:rowOff>130629</xdr:rowOff>
    </xdr:to>
    <xdr:sp macro="" textlink="">
      <xdr:nvSpPr>
        <xdr:cNvPr id="21" name="TextBox 20">
          <a:extLst>
            <a:ext uri="{FF2B5EF4-FFF2-40B4-BE49-F238E27FC236}">
              <a16:creationId xmlns:a16="http://schemas.microsoft.com/office/drawing/2014/main" id="{00000000-0008-0000-0D00-000015000000}"/>
            </a:ext>
          </a:extLst>
        </xdr:cNvPr>
        <xdr:cNvSpPr txBox="1"/>
      </xdr:nvSpPr>
      <xdr:spPr>
        <a:xfrm>
          <a:off x="17334140" y="5230585"/>
          <a:ext cx="1240971" cy="3102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Do not do</a:t>
          </a:r>
          <a:r>
            <a:rPr lang="en-US" sz="1200" baseline="0"/>
            <a:t> it</a:t>
          </a:r>
          <a:endParaRPr lang="en-US" sz="1200"/>
        </a:p>
      </xdr:txBody>
    </xdr:sp>
    <xdr:clientData/>
  </xdr:twoCellAnchor>
  <xdr:twoCellAnchor>
    <xdr:from>
      <xdr:col>26</xdr:col>
      <xdr:colOff>43543</xdr:colOff>
      <xdr:row>38</xdr:row>
      <xdr:rowOff>21771</xdr:rowOff>
    </xdr:from>
    <xdr:to>
      <xdr:col>28</xdr:col>
      <xdr:colOff>76200</xdr:colOff>
      <xdr:row>38</xdr:row>
      <xdr:rowOff>337457</xdr:rowOff>
    </xdr:to>
    <xdr:sp macro="" textlink="">
      <xdr:nvSpPr>
        <xdr:cNvPr id="22" name="TextBox 21">
          <a:extLst>
            <a:ext uri="{FF2B5EF4-FFF2-40B4-BE49-F238E27FC236}">
              <a16:creationId xmlns:a16="http://schemas.microsoft.com/office/drawing/2014/main" id="{00000000-0008-0000-0D00-000016000000}"/>
            </a:ext>
          </a:extLst>
        </xdr:cNvPr>
        <xdr:cNvSpPr txBox="1"/>
      </xdr:nvSpPr>
      <xdr:spPr>
        <a:xfrm>
          <a:off x="17388568" y="8641896"/>
          <a:ext cx="1251857" cy="3156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Do not do</a:t>
          </a:r>
          <a:r>
            <a:rPr lang="en-US" sz="1200" baseline="0"/>
            <a:t> it</a:t>
          </a:r>
          <a:endParaRPr lang="en-US" sz="1200"/>
        </a:p>
      </xdr:txBody>
    </xdr:sp>
    <xdr:clientData/>
  </xdr:twoCellAnchor>
  <xdr:twoCellAnchor>
    <xdr:from>
      <xdr:col>26</xdr:col>
      <xdr:colOff>0</xdr:colOff>
      <xdr:row>35</xdr:row>
      <xdr:rowOff>130629</xdr:rowOff>
    </xdr:from>
    <xdr:to>
      <xdr:col>28</xdr:col>
      <xdr:colOff>32657</xdr:colOff>
      <xdr:row>37</xdr:row>
      <xdr:rowOff>206829</xdr:rowOff>
    </xdr:to>
    <xdr:sp macro="" textlink="">
      <xdr:nvSpPr>
        <xdr:cNvPr id="23" name="TextBox 22">
          <a:extLst>
            <a:ext uri="{FF2B5EF4-FFF2-40B4-BE49-F238E27FC236}">
              <a16:creationId xmlns:a16="http://schemas.microsoft.com/office/drawing/2014/main" id="{00000000-0008-0000-0D00-000017000000}"/>
            </a:ext>
          </a:extLst>
        </xdr:cNvPr>
        <xdr:cNvSpPr txBox="1"/>
      </xdr:nvSpPr>
      <xdr:spPr>
        <a:xfrm>
          <a:off x="17345025" y="7750629"/>
          <a:ext cx="1251857"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a:t>Do</a:t>
          </a:r>
          <a:r>
            <a:rPr lang="en-US" sz="1200" baseline="0"/>
            <a:t> it but notify appropriate parties</a:t>
          </a:r>
          <a:endParaRPr lang="en-US" sz="1200"/>
        </a:p>
      </xdr:txBody>
    </xdr:sp>
    <xdr:clientData/>
  </xdr:twoCellAnchor>
  <xdr:twoCellAnchor>
    <xdr:from>
      <xdr:col>12</xdr:col>
      <xdr:colOff>631372</xdr:colOff>
      <xdr:row>8</xdr:row>
      <xdr:rowOff>97972</xdr:rowOff>
    </xdr:from>
    <xdr:to>
      <xdr:col>12</xdr:col>
      <xdr:colOff>653143</xdr:colOff>
      <xdr:row>46</xdr:row>
      <xdr:rowOff>141515</xdr:rowOff>
    </xdr:to>
    <xdr:cxnSp macro="">
      <xdr:nvCxnSpPr>
        <xdr:cNvPr id="24" name="Straight Connector 23">
          <a:extLst>
            <a:ext uri="{FF2B5EF4-FFF2-40B4-BE49-F238E27FC236}">
              <a16:creationId xmlns:a16="http://schemas.microsoft.com/office/drawing/2014/main" id="{00000000-0008-0000-0D00-000018000000}"/>
            </a:ext>
          </a:extLst>
        </xdr:cNvPr>
        <xdr:cNvCxnSpPr/>
      </xdr:nvCxnSpPr>
      <xdr:spPr>
        <a:xfrm flipH="1">
          <a:off x="8318047" y="1621972"/>
          <a:ext cx="21771" cy="8758918"/>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14</xdr:col>
      <xdr:colOff>520700</xdr:colOff>
      <xdr:row>23</xdr:row>
      <xdr:rowOff>63500</xdr:rowOff>
    </xdr:from>
    <xdr:to>
      <xdr:col>15</xdr:col>
      <xdr:colOff>279400</xdr:colOff>
      <xdr:row>25</xdr:row>
      <xdr:rowOff>12700</xdr:rowOff>
    </xdr:to>
    <xdr:sp macro="" textlink="">
      <xdr:nvSpPr>
        <xdr:cNvPr id="25" name="TextBox 24">
          <a:extLst>
            <a:ext uri="{FF2B5EF4-FFF2-40B4-BE49-F238E27FC236}">
              <a16:creationId xmlns:a16="http://schemas.microsoft.com/office/drawing/2014/main" id="{00000000-0008-0000-0D00-000019000000}"/>
            </a:ext>
          </a:extLst>
        </xdr:cNvPr>
        <xdr:cNvSpPr txBox="1"/>
      </xdr:nvSpPr>
      <xdr:spPr>
        <a:xfrm>
          <a:off x="10007600" y="4152900"/>
          <a:ext cx="6096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Y</a:t>
          </a:r>
        </a:p>
      </xdr:txBody>
    </xdr:sp>
    <xdr:clientData/>
  </xdr:twoCellAnchor>
  <xdr:twoCellAnchor>
    <xdr:from>
      <xdr:col>15</xdr:col>
      <xdr:colOff>419100</xdr:colOff>
      <xdr:row>37</xdr:row>
      <xdr:rowOff>254000</xdr:rowOff>
    </xdr:from>
    <xdr:to>
      <xdr:col>16</xdr:col>
      <xdr:colOff>139700</xdr:colOff>
      <xdr:row>38</xdr:row>
      <xdr:rowOff>177800</xdr:rowOff>
    </xdr:to>
    <xdr:sp macro="" textlink="">
      <xdr:nvSpPr>
        <xdr:cNvPr id="26" name="TextBox 25">
          <a:extLst>
            <a:ext uri="{FF2B5EF4-FFF2-40B4-BE49-F238E27FC236}">
              <a16:creationId xmlns:a16="http://schemas.microsoft.com/office/drawing/2014/main" id="{00000000-0008-0000-0D00-00001A000000}"/>
            </a:ext>
          </a:extLst>
        </xdr:cNvPr>
        <xdr:cNvSpPr txBox="1"/>
      </xdr:nvSpPr>
      <xdr:spPr>
        <a:xfrm>
          <a:off x="10756900" y="8204200"/>
          <a:ext cx="6096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N</a:t>
          </a:r>
        </a:p>
      </xdr:txBody>
    </xdr:sp>
    <xdr:clientData/>
  </xdr:twoCellAnchor>
  <xdr:twoCellAnchor>
    <xdr:from>
      <xdr:col>17</xdr:col>
      <xdr:colOff>596900</xdr:colOff>
      <xdr:row>17</xdr:row>
      <xdr:rowOff>63500</xdr:rowOff>
    </xdr:from>
    <xdr:to>
      <xdr:col>18</xdr:col>
      <xdr:colOff>444500</xdr:colOff>
      <xdr:row>19</xdr:row>
      <xdr:rowOff>12700</xdr:rowOff>
    </xdr:to>
    <xdr:sp macro="" textlink="">
      <xdr:nvSpPr>
        <xdr:cNvPr id="27" name="TextBox 26">
          <a:extLst>
            <a:ext uri="{FF2B5EF4-FFF2-40B4-BE49-F238E27FC236}">
              <a16:creationId xmlns:a16="http://schemas.microsoft.com/office/drawing/2014/main" id="{00000000-0008-0000-0D00-00001B000000}"/>
            </a:ext>
          </a:extLst>
        </xdr:cNvPr>
        <xdr:cNvSpPr txBox="1"/>
      </xdr:nvSpPr>
      <xdr:spPr>
        <a:xfrm>
          <a:off x="12611100" y="3086100"/>
          <a:ext cx="6096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Y</a:t>
          </a:r>
        </a:p>
      </xdr:txBody>
    </xdr:sp>
    <xdr:clientData/>
  </xdr:twoCellAnchor>
  <xdr:twoCellAnchor>
    <xdr:from>
      <xdr:col>17</xdr:col>
      <xdr:colOff>533400</xdr:colOff>
      <xdr:row>30</xdr:row>
      <xdr:rowOff>647700</xdr:rowOff>
    </xdr:from>
    <xdr:to>
      <xdr:col>18</xdr:col>
      <xdr:colOff>381000</xdr:colOff>
      <xdr:row>31</xdr:row>
      <xdr:rowOff>190500</xdr:rowOff>
    </xdr:to>
    <xdr:sp macro="" textlink="">
      <xdr:nvSpPr>
        <xdr:cNvPr id="28" name="TextBox 27">
          <a:extLst>
            <a:ext uri="{FF2B5EF4-FFF2-40B4-BE49-F238E27FC236}">
              <a16:creationId xmlns:a16="http://schemas.microsoft.com/office/drawing/2014/main" id="{00000000-0008-0000-0D00-00001C000000}"/>
            </a:ext>
          </a:extLst>
        </xdr:cNvPr>
        <xdr:cNvSpPr txBox="1"/>
      </xdr:nvSpPr>
      <xdr:spPr>
        <a:xfrm>
          <a:off x="12547600" y="6121400"/>
          <a:ext cx="6096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N</a:t>
          </a:r>
        </a:p>
      </xdr:txBody>
    </xdr:sp>
    <xdr:clientData/>
  </xdr:twoCellAnchor>
  <xdr:twoCellAnchor>
    <xdr:from>
      <xdr:col>23</xdr:col>
      <xdr:colOff>444500</xdr:colOff>
      <xdr:row>12</xdr:row>
      <xdr:rowOff>63500</xdr:rowOff>
    </xdr:from>
    <xdr:to>
      <xdr:col>24</xdr:col>
      <xdr:colOff>431800</xdr:colOff>
      <xdr:row>14</xdr:row>
      <xdr:rowOff>12700</xdr:rowOff>
    </xdr:to>
    <xdr:sp macro="" textlink="">
      <xdr:nvSpPr>
        <xdr:cNvPr id="29" name="TextBox 28">
          <a:extLst>
            <a:ext uri="{FF2B5EF4-FFF2-40B4-BE49-F238E27FC236}">
              <a16:creationId xmlns:a16="http://schemas.microsoft.com/office/drawing/2014/main" id="{00000000-0008-0000-0D00-00001D000000}"/>
            </a:ext>
          </a:extLst>
        </xdr:cNvPr>
        <xdr:cNvSpPr txBox="1"/>
      </xdr:nvSpPr>
      <xdr:spPr>
        <a:xfrm>
          <a:off x="16332200" y="2197100"/>
          <a:ext cx="6096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Y</a:t>
          </a:r>
        </a:p>
      </xdr:txBody>
    </xdr:sp>
    <xdr:clientData/>
  </xdr:twoCellAnchor>
  <xdr:twoCellAnchor>
    <xdr:from>
      <xdr:col>29</xdr:col>
      <xdr:colOff>431800</xdr:colOff>
      <xdr:row>7</xdr:row>
      <xdr:rowOff>63500</xdr:rowOff>
    </xdr:from>
    <xdr:to>
      <xdr:col>30</xdr:col>
      <xdr:colOff>419100</xdr:colOff>
      <xdr:row>9</xdr:row>
      <xdr:rowOff>12700</xdr:rowOff>
    </xdr:to>
    <xdr:sp macro="" textlink="">
      <xdr:nvSpPr>
        <xdr:cNvPr id="30" name="TextBox 29">
          <a:extLst>
            <a:ext uri="{FF2B5EF4-FFF2-40B4-BE49-F238E27FC236}">
              <a16:creationId xmlns:a16="http://schemas.microsoft.com/office/drawing/2014/main" id="{00000000-0008-0000-0D00-00001E000000}"/>
            </a:ext>
          </a:extLst>
        </xdr:cNvPr>
        <xdr:cNvSpPr txBox="1"/>
      </xdr:nvSpPr>
      <xdr:spPr>
        <a:xfrm>
          <a:off x="20053300" y="1308100"/>
          <a:ext cx="6096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Y</a:t>
          </a:r>
        </a:p>
      </xdr:txBody>
    </xdr:sp>
    <xdr:clientData/>
  </xdr:twoCellAnchor>
  <xdr:twoCellAnchor>
    <xdr:from>
      <xdr:col>24</xdr:col>
      <xdr:colOff>38100</xdr:colOff>
      <xdr:row>28</xdr:row>
      <xdr:rowOff>12700</xdr:rowOff>
    </xdr:from>
    <xdr:to>
      <xdr:col>25</xdr:col>
      <xdr:colOff>25400</xdr:colOff>
      <xdr:row>29</xdr:row>
      <xdr:rowOff>127000</xdr:rowOff>
    </xdr:to>
    <xdr:sp macro="" textlink="">
      <xdr:nvSpPr>
        <xdr:cNvPr id="31" name="TextBox 30">
          <a:extLst>
            <a:ext uri="{FF2B5EF4-FFF2-40B4-BE49-F238E27FC236}">
              <a16:creationId xmlns:a16="http://schemas.microsoft.com/office/drawing/2014/main" id="{00000000-0008-0000-0D00-00001F000000}"/>
            </a:ext>
          </a:extLst>
        </xdr:cNvPr>
        <xdr:cNvSpPr txBox="1"/>
      </xdr:nvSpPr>
      <xdr:spPr>
        <a:xfrm>
          <a:off x="16548100" y="5105400"/>
          <a:ext cx="609600"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Y</a:t>
          </a:r>
        </a:p>
      </xdr:txBody>
    </xdr:sp>
    <xdr:clientData/>
  </xdr:twoCellAnchor>
  <xdr:twoCellAnchor>
    <xdr:from>
      <xdr:col>23</xdr:col>
      <xdr:colOff>596900</xdr:colOff>
      <xdr:row>24</xdr:row>
      <xdr:rowOff>165100</xdr:rowOff>
    </xdr:from>
    <xdr:to>
      <xdr:col>24</xdr:col>
      <xdr:colOff>584200</xdr:colOff>
      <xdr:row>26</xdr:row>
      <xdr:rowOff>76200</xdr:rowOff>
    </xdr:to>
    <xdr:sp macro="" textlink="">
      <xdr:nvSpPr>
        <xdr:cNvPr id="32" name="TextBox 31">
          <a:extLst>
            <a:ext uri="{FF2B5EF4-FFF2-40B4-BE49-F238E27FC236}">
              <a16:creationId xmlns:a16="http://schemas.microsoft.com/office/drawing/2014/main" id="{00000000-0008-0000-0D00-000020000000}"/>
            </a:ext>
          </a:extLst>
        </xdr:cNvPr>
        <xdr:cNvSpPr txBox="1"/>
      </xdr:nvSpPr>
      <xdr:spPr>
        <a:xfrm>
          <a:off x="16484600" y="4432300"/>
          <a:ext cx="6096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N</a:t>
          </a:r>
        </a:p>
      </xdr:txBody>
    </xdr:sp>
    <xdr:clientData/>
  </xdr:twoCellAnchor>
  <xdr:twoCellAnchor>
    <xdr:from>
      <xdr:col>24</xdr:col>
      <xdr:colOff>165100</xdr:colOff>
      <xdr:row>35</xdr:row>
      <xdr:rowOff>165100</xdr:rowOff>
    </xdr:from>
    <xdr:to>
      <xdr:col>25</xdr:col>
      <xdr:colOff>152400</xdr:colOff>
      <xdr:row>36</xdr:row>
      <xdr:rowOff>127000</xdr:rowOff>
    </xdr:to>
    <xdr:sp macro="" textlink="">
      <xdr:nvSpPr>
        <xdr:cNvPr id="33" name="TextBox 32">
          <a:extLst>
            <a:ext uri="{FF2B5EF4-FFF2-40B4-BE49-F238E27FC236}">
              <a16:creationId xmlns:a16="http://schemas.microsoft.com/office/drawing/2014/main" id="{00000000-0008-0000-0D00-000021000000}"/>
            </a:ext>
          </a:extLst>
        </xdr:cNvPr>
        <xdr:cNvSpPr txBox="1"/>
      </xdr:nvSpPr>
      <xdr:spPr>
        <a:xfrm>
          <a:off x="16675100" y="7480300"/>
          <a:ext cx="6096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12</xdr:col>
      <xdr:colOff>808264</xdr:colOff>
      <xdr:row>2</xdr:row>
      <xdr:rowOff>0</xdr:rowOff>
    </xdr:from>
    <xdr:to>
      <xdr:col>23</xdr:col>
      <xdr:colOff>108858</xdr:colOff>
      <xdr:row>6</xdr:row>
      <xdr:rowOff>76200</xdr:rowOff>
    </xdr:to>
    <xdr:sp macro="" textlink="">
      <xdr:nvSpPr>
        <xdr:cNvPr id="2" name="Rounded Rectangle 1">
          <a:extLst>
            <a:ext uri="{FF2B5EF4-FFF2-40B4-BE49-F238E27FC236}">
              <a16:creationId xmlns:a16="http://schemas.microsoft.com/office/drawing/2014/main" id="{00000000-0008-0000-0E00-000002000000}"/>
            </a:ext>
          </a:extLst>
        </xdr:cNvPr>
        <xdr:cNvSpPr/>
      </xdr:nvSpPr>
      <xdr:spPr>
        <a:xfrm>
          <a:off x="8645978" y="370114"/>
          <a:ext cx="7312480" cy="816429"/>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5.</a:t>
          </a:r>
          <a:r>
            <a:rPr lang="en-US" sz="3200" b="1" baseline="0">
              <a:solidFill>
                <a:schemeClr val="accent4">
                  <a:lumMod val="50000"/>
                </a:schemeClr>
              </a:solidFill>
            </a:rPr>
            <a:t> Ethical Decision Making</a:t>
          </a:r>
          <a:endParaRPr lang="en-US" sz="3200" b="1">
            <a:solidFill>
              <a:schemeClr val="accent4">
                <a:lumMod val="50000"/>
              </a:schemeClr>
            </a:solidFill>
          </a:endParaRPr>
        </a:p>
      </xdr:txBody>
    </xdr:sp>
    <xdr:clientData/>
  </xdr:twoCellAnchor>
  <xdr:twoCellAnchor>
    <xdr:from>
      <xdr:col>0</xdr:col>
      <xdr:colOff>511628</xdr:colOff>
      <xdr:row>10</xdr:row>
      <xdr:rowOff>10884</xdr:rowOff>
    </xdr:from>
    <xdr:to>
      <xdr:col>11</xdr:col>
      <xdr:colOff>674914</xdr:colOff>
      <xdr:row>30</xdr:row>
      <xdr:rowOff>492125</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511628" y="1915884"/>
          <a:ext cx="6878411" cy="437061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678</a:t>
          </a:r>
        </a:p>
        <a:p>
          <a:r>
            <a:rPr lang="en-US" sz="2000" baseline="0"/>
            <a:t>SC is opening a plant in Malaysia, a country with much less stringent environmental laws than the U.S., its home nation.</a:t>
          </a:r>
        </a:p>
        <a:p>
          <a:r>
            <a:rPr lang="en-US" sz="2000" baseline="0"/>
            <a:t>SC can save $18 million in building the manufacturing facility-and boost its profits-if it does not install pollution-control equipment that is mandated in the U.S., but not in Malaysia. But SC also calculates that pollutants emitted from the plant, if unscrubbed, could damage the local fishing industry. This could cause a loss of millions of dollars in income as well as create health problems for local inhabitants. Identify the ethical choices that the SC management would face. </a:t>
          </a:r>
        </a:p>
        <a:p>
          <a:endParaRPr lang="en-US" sz="2000" baseline="0"/>
        </a:p>
        <a:p>
          <a:r>
            <a:rPr lang="en-US" sz="2000" baseline="0"/>
            <a:t>Draw a decision tree.</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3518808" y="250915"/>
          <a:ext cx="1250224" cy="10564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80282</xdr:colOff>
      <xdr:row>9</xdr:row>
      <xdr:rowOff>11793</xdr:rowOff>
    </xdr:from>
    <xdr:to>
      <xdr:col>17</xdr:col>
      <xdr:colOff>483054</xdr:colOff>
      <xdr:row>12</xdr:row>
      <xdr:rowOff>180521</xdr:rowOff>
    </xdr:to>
    <xdr:sp macro="" textlink="">
      <xdr:nvSpPr>
        <xdr:cNvPr id="6" name="Rounded Rectangle 5">
          <a:extLst>
            <a:ext uri="{FF2B5EF4-FFF2-40B4-BE49-F238E27FC236}">
              <a16:creationId xmlns:a16="http://schemas.microsoft.com/office/drawing/2014/main" id="{00000000-0008-0000-0E00-000006000000}"/>
            </a:ext>
          </a:extLst>
        </xdr:cNvPr>
        <xdr:cNvSpPr/>
      </xdr:nvSpPr>
      <xdr:spPr>
        <a:xfrm>
          <a:off x="8557532" y="1726293"/>
          <a:ext cx="3625397"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12</xdr:col>
      <xdr:colOff>631372</xdr:colOff>
      <xdr:row>8</xdr:row>
      <xdr:rowOff>97972</xdr:rowOff>
    </xdr:from>
    <xdr:to>
      <xdr:col>12</xdr:col>
      <xdr:colOff>653143</xdr:colOff>
      <xdr:row>46</xdr:row>
      <xdr:rowOff>141515</xdr:rowOff>
    </xdr:to>
    <xdr:cxnSp macro="">
      <xdr:nvCxnSpPr>
        <xdr:cNvPr id="60" name="Straight Connector 59">
          <a:extLst>
            <a:ext uri="{FF2B5EF4-FFF2-40B4-BE49-F238E27FC236}">
              <a16:creationId xmlns:a16="http://schemas.microsoft.com/office/drawing/2014/main" id="{00000000-0008-0000-0E00-00003C000000}"/>
            </a:ext>
          </a:extLst>
        </xdr:cNvPr>
        <xdr:cNvCxnSpPr/>
      </xdr:nvCxnSpPr>
      <xdr:spPr>
        <a:xfrm flipH="1">
          <a:off x="8469086" y="1578429"/>
          <a:ext cx="21771" cy="868680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25</xdr:col>
      <xdr:colOff>0</xdr:colOff>
      <xdr:row>2</xdr:row>
      <xdr:rowOff>0</xdr:rowOff>
    </xdr:from>
    <xdr:to>
      <xdr:col>28</xdr:col>
      <xdr:colOff>285750</xdr:colOff>
      <xdr:row>5</xdr:row>
      <xdr:rowOff>168727</xdr:rowOff>
    </xdr:to>
    <xdr:sp macro="" textlink="">
      <xdr:nvSpPr>
        <xdr:cNvPr id="25" name="Rounded Rectangle 24">
          <a:hlinkClick xmlns:r="http://schemas.openxmlformats.org/officeDocument/2006/relationships" r:id="rId2"/>
          <a:extLst>
            <a:ext uri="{FF2B5EF4-FFF2-40B4-BE49-F238E27FC236}">
              <a16:creationId xmlns:a16="http://schemas.microsoft.com/office/drawing/2014/main" id="{00000000-0008-0000-0E00-000019000000}"/>
            </a:ext>
          </a:extLst>
        </xdr:cNvPr>
        <xdr:cNvSpPr/>
      </xdr:nvSpPr>
      <xdr:spPr>
        <a:xfrm>
          <a:off x="16764000" y="381000"/>
          <a:ext cx="2114550"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427265</xdr:colOff>
      <xdr:row>2</xdr:row>
      <xdr:rowOff>0</xdr:rowOff>
    </xdr:from>
    <xdr:to>
      <xdr:col>21</xdr:col>
      <xdr:colOff>522514</xdr:colOff>
      <xdr:row>6</xdr:row>
      <xdr:rowOff>76200</xdr:rowOff>
    </xdr:to>
    <xdr:sp macro="" textlink="">
      <xdr:nvSpPr>
        <xdr:cNvPr id="2" name="Rounded Rectangle 1">
          <a:extLst>
            <a:ext uri="{FF2B5EF4-FFF2-40B4-BE49-F238E27FC236}">
              <a16:creationId xmlns:a16="http://schemas.microsoft.com/office/drawing/2014/main" id="{00000000-0008-0000-0F00-000002000000}"/>
            </a:ext>
          </a:extLst>
        </xdr:cNvPr>
        <xdr:cNvSpPr/>
      </xdr:nvSpPr>
      <xdr:spPr>
        <a:xfrm>
          <a:off x="8113940" y="381000"/>
          <a:ext cx="670559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4. Decision</a:t>
          </a:r>
          <a:r>
            <a:rPr lang="en-US" sz="3200" b="1" baseline="0">
              <a:solidFill>
                <a:schemeClr val="accent4">
                  <a:lumMod val="50000"/>
                </a:schemeClr>
              </a:solidFill>
            </a:rPr>
            <a:t> Tree Solved </a:t>
          </a:r>
          <a:endParaRPr lang="en-US" sz="3200" b="1">
            <a:solidFill>
              <a:schemeClr val="accent4">
                <a:lumMod val="50000"/>
              </a:schemeClr>
            </a:solidFill>
          </a:endParaRPr>
        </a:p>
      </xdr:txBody>
    </xdr:sp>
    <xdr:clientData/>
  </xdr:twoCellAnchor>
  <xdr:twoCellAnchor>
    <xdr:from>
      <xdr:col>0</xdr:col>
      <xdr:colOff>511629</xdr:colOff>
      <xdr:row>9</xdr:row>
      <xdr:rowOff>10884</xdr:rowOff>
    </xdr:from>
    <xdr:to>
      <xdr:col>11</xdr:col>
      <xdr:colOff>413658</xdr:colOff>
      <xdr:row>14</xdr:row>
      <xdr:rowOff>141513</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11629" y="1725384"/>
          <a:ext cx="6674304" cy="108312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675</a:t>
          </a:r>
          <a:endParaRPr lang="en-US" sz="2000" baseline="0">
            <a:solidFill>
              <a:schemeClr val="bg1"/>
            </a:solidFill>
          </a:endParaRPr>
        </a:p>
        <a:p>
          <a:r>
            <a:rPr lang="en-US" sz="2000" baseline="0">
              <a:solidFill>
                <a:sysClr val="windowText" lastClr="000000"/>
              </a:solidFill>
            </a:rPr>
            <a:t>Calculate the EMV values for P1, P2 and P3.</a:t>
          </a:r>
          <a:endParaRPr lang="en-US" sz="2000">
            <a:solidFill>
              <a:sysClr val="windowText" lastClr="000000"/>
            </a:solidFill>
          </a:endParaRP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3442608" y="258535"/>
          <a:ext cx="1217839"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228600</xdr:colOff>
      <xdr:row>8</xdr:row>
      <xdr:rowOff>146957</xdr:rowOff>
    </xdr:from>
    <xdr:to>
      <xdr:col>16</xdr:col>
      <xdr:colOff>217714</xdr:colOff>
      <xdr:row>12</xdr:row>
      <xdr:rowOff>119742</xdr:rowOff>
    </xdr:to>
    <xdr:sp macro="" textlink="">
      <xdr:nvSpPr>
        <xdr:cNvPr id="5" name="Rounded Rectangle 4">
          <a:extLst>
            <a:ext uri="{FF2B5EF4-FFF2-40B4-BE49-F238E27FC236}">
              <a16:creationId xmlns:a16="http://schemas.microsoft.com/office/drawing/2014/main" id="{00000000-0008-0000-0F00-000005000000}"/>
            </a:ext>
          </a:extLst>
        </xdr:cNvPr>
        <xdr:cNvSpPr/>
      </xdr:nvSpPr>
      <xdr:spPr>
        <a:xfrm>
          <a:off x="7943850" y="1670957"/>
          <a:ext cx="3268435" cy="734785"/>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16</xdr:col>
      <xdr:colOff>620486</xdr:colOff>
      <xdr:row>20</xdr:row>
      <xdr:rowOff>174173</xdr:rowOff>
    </xdr:from>
    <xdr:to>
      <xdr:col>17</xdr:col>
      <xdr:colOff>359230</xdr:colOff>
      <xdr:row>23</xdr:row>
      <xdr:rowOff>119743</xdr:rowOff>
    </xdr:to>
    <xdr:sp macro="" textlink="">
      <xdr:nvSpPr>
        <xdr:cNvPr id="6" name="Oval 5">
          <a:extLst>
            <a:ext uri="{FF2B5EF4-FFF2-40B4-BE49-F238E27FC236}">
              <a16:creationId xmlns:a16="http://schemas.microsoft.com/office/drawing/2014/main" id="{00000000-0008-0000-0F00-000006000000}"/>
            </a:ext>
          </a:extLst>
        </xdr:cNvPr>
        <xdr:cNvSpPr/>
      </xdr:nvSpPr>
      <xdr:spPr>
        <a:xfrm>
          <a:off x="11574236" y="4193723"/>
          <a:ext cx="510269" cy="517070"/>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P1</a:t>
          </a:r>
        </a:p>
      </xdr:txBody>
    </xdr:sp>
    <xdr:clientData/>
  </xdr:twoCellAnchor>
  <xdr:twoCellAnchor>
    <xdr:from>
      <xdr:col>13</xdr:col>
      <xdr:colOff>760912</xdr:colOff>
      <xdr:row>26</xdr:row>
      <xdr:rowOff>174171</xdr:rowOff>
    </xdr:from>
    <xdr:to>
      <xdr:col>15</xdr:col>
      <xdr:colOff>272143</xdr:colOff>
      <xdr:row>29</xdr:row>
      <xdr:rowOff>522515</xdr:rowOff>
    </xdr:to>
    <xdr:sp macro="" textlink="">
      <xdr:nvSpPr>
        <xdr:cNvPr id="7" name="Rectangle 6">
          <a:extLst>
            <a:ext uri="{FF2B5EF4-FFF2-40B4-BE49-F238E27FC236}">
              <a16:creationId xmlns:a16="http://schemas.microsoft.com/office/drawing/2014/main" id="{00000000-0008-0000-0F00-000007000000}"/>
            </a:ext>
          </a:extLst>
        </xdr:cNvPr>
        <xdr:cNvSpPr/>
      </xdr:nvSpPr>
      <xdr:spPr>
        <a:xfrm>
          <a:off x="9266737" y="5412921"/>
          <a:ext cx="1092381" cy="919844"/>
        </a:xfrm>
        <a:prstGeom prst="rect">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FFC000"/>
              </a:solidFill>
            </a:rPr>
            <a:t>Decision</a:t>
          </a:r>
          <a:r>
            <a:rPr lang="en-US" sz="1200" b="1" baseline="0">
              <a:solidFill>
                <a:srgbClr val="FFC000"/>
              </a:solidFill>
            </a:rPr>
            <a:t> </a:t>
          </a:r>
        </a:p>
        <a:p>
          <a:pPr algn="ctr"/>
          <a:r>
            <a:rPr lang="en-US" sz="1200" b="1" baseline="0">
              <a:solidFill>
                <a:srgbClr val="FFC000"/>
              </a:solidFill>
            </a:rPr>
            <a:t>Node</a:t>
          </a:r>
          <a:endParaRPr lang="en-US" sz="1200" b="1">
            <a:solidFill>
              <a:srgbClr val="FFC000"/>
            </a:solidFill>
          </a:endParaRPr>
        </a:p>
      </xdr:txBody>
    </xdr:sp>
    <xdr:clientData/>
  </xdr:twoCellAnchor>
  <xdr:twoCellAnchor>
    <xdr:from>
      <xdr:col>16</xdr:col>
      <xdr:colOff>576943</xdr:colOff>
      <xdr:row>32</xdr:row>
      <xdr:rowOff>119743</xdr:rowOff>
    </xdr:from>
    <xdr:to>
      <xdr:col>17</xdr:col>
      <xdr:colOff>315687</xdr:colOff>
      <xdr:row>34</xdr:row>
      <xdr:rowOff>239485</xdr:rowOff>
    </xdr:to>
    <xdr:sp macro="" textlink="">
      <xdr:nvSpPr>
        <xdr:cNvPr id="8" name="Oval 7">
          <a:extLst>
            <a:ext uri="{FF2B5EF4-FFF2-40B4-BE49-F238E27FC236}">
              <a16:creationId xmlns:a16="http://schemas.microsoft.com/office/drawing/2014/main" id="{00000000-0008-0000-0F00-000008000000}"/>
            </a:ext>
          </a:extLst>
        </xdr:cNvPr>
        <xdr:cNvSpPr/>
      </xdr:nvSpPr>
      <xdr:spPr>
        <a:xfrm>
          <a:off x="11530693" y="7234918"/>
          <a:ext cx="510269" cy="48169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P2</a:t>
          </a:r>
        </a:p>
      </xdr:txBody>
    </xdr:sp>
    <xdr:clientData/>
  </xdr:twoCellAnchor>
  <xdr:twoCellAnchor>
    <xdr:from>
      <xdr:col>15</xdr:col>
      <xdr:colOff>272143</xdr:colOff>
      <xdr:row>22</xdr:row>
      <xdr:rowOff>54429</xdr:rowOff>
    </xdr:from>
    <xdr:to>
      <xdr:col>16</xdr:col>
      <xdr:colOff>620486</xdr:colOff>
      <xdr:row>29</xdr:row>
      <xdr:rowOff>54429</xdr:rowOff>
    </xdr:to>
    <xdr:cxnSp macro="">
      <xdr:nvCxnSpPr>
        <xdr:cNvPr id="9" name="Straight Arrow Connector 8">
          <a:extLst>
            <a:ext uri="{FF2B5EF4-FFF2-40B4-BE49-F238E27FC236}">
              <a16:creationId xmlns:a16="http://schemas.microsoft.com/office/drawing/2014/main" id="{00000000-0008-0000-0F00-000009000000}"/>
            </a:ext>
          </a:extLst>
        </xdr:cNvPr>
        <xdr:cNvCxnSpPr>
          <a:stCxn id="7" idx="3"/>
          <a:endCxn id="6" idx="2"/>
        </xdr:cNvCxnSpPr>
      </xdr:nvCxnSpPr>
      <xdr:spPr>
        <a:xfrm flipV="1">
          <a:off x="10359118" y="4454979"/>
          <a:ext cx="1215118" cy="140970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272143</xdr:colOff>
      <xdr:row>29</xdr:row>
      <xdr:rowOff>54429</xdr:rowOff>
    </xdr:from>
    <xdr:to>
      <xdr:col>16</xdr:col>
      <xdr:colOff>576943</xdr:colOff>
      <xdr:row>33</xdr:row>
      <xdr:rowOff>179614</xdr:rowOff>
    </xdr:to>
    <xdr:cxnSp macro="">
      <xdr:nvCxnSpPr>
        <xdr:cNvPr id="10" name="Straight Arrow Connector 9">
          <a:extLst>
            <a:ext uri="{FF2B5EF4-FFF2-40B4-BE49-F238E27FC236}">
              <a16:creationId xmlns:a16="http://schemas.microsoft.com/office/drawing/2014/main" id="{00000000-0008-0000-0F00-00000A000000}"/>
            </a:ext>
          </a:extLst>
        </xdr:cNvPr>
        <xdr:cNvCxnSpPr>
          <a:stCxn id="7" idx="3"/>
          <a:endCxn id="8" idx="2"/>
        </xdr:cNvCxnSpPr>
      </xdr:nvCxnSpPr>
      <xdr:spPr>
        <a:xfrm>
          <a:off x="10359118" y="5864679"/>
          <a:ext cx="1171575" cy="1611085"/>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543742</xdr:colOff>
      <xdr:row>29</xdr:row>
      <xdr:rowOff>642258</xdr:rowOff>
    </xdr:from>
    <xdr:to>
      <xdr:col>20</xdr:col>
      <xdr:colOff>130628</xdr:colOff>
      <xdr:row>38</xdr:row>
      <xdr:rowOff>115388</xdr:rowOff>
    </xdr:to>
    <xdr:cxnSp macro="">
      <xdr:nvCxnSpPr>
        <xdr:cNvPr id="11" name="Elbow Connector 10">
          <a:extLst>
            <a:ext uri="{FF2B5EF4-FFF2-40B4-BE49-F238E27FC236}">
              <a16:creationId xmlns:a16="http://schemas.microsoft.com/office/drawing/2014/main" id="{00000000-0008-0000-0F00-00000B000000}"/>
            </a:ext>
          </a:extLst>
        </xdr:cNvPr>
        <xdr:cNvCxnSpPr/>
      </xdr:nvCxnSpPr>
      <xdr:spPr>
        <a:xfrm rot="16200000" flipH="1">
          <a:off x="10616157" y="5647918"/>
          <a:ext cx="2397305" cy="4006486"/>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92531</xdr:colOff>
      <xdr:row>19</xdr:row>
      <xdr:rowOff>141514</xdr:rowOff>
    </xdr:from>
    <xdr:to>
      <xdr:col>20</xdr:col>
      <xdr:colOff>195947</xdr:colOff>
      <xdr:row>20</xdr:row>
      <xdr:rowOff>174173</xdr:rowOff>
    </xdr:to>
    <xdr:cxnSp macro="">
      <xdr:nvCxnSpPr>
        <xdr:cNvPr id="12" name="Elbow Connector 11">
          <a:extLst>
            <a:ext uri="{FF2B5EF4-FFF2-40B4-BE49-F238E27FC236}">
              <a16:creationId xmlns:a16="http://schemas.microsoft.com/office/drawing/2014/main" id="{00000000-0008-0000-0F00-00000C000000}"/>
            </a:ext>
          </a:extLst>
        </xdr:cNvPr>
        <xdr:cNvCxnSpPr>
          <a:stCxn id="6" idx="0"/>
        </xdr:cNvCxnSpPr>
      </xdr:nvCxnSpPr>
      <xdr:spPr>
        <a:xfrm rot="5400000" flipH="1" flipV="1">
          <a:off x="12686622" y="2996973"/>
          <a:ext cx="327934" cy="2065566"/>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92530</xdr:colOff>
      <xdr:row>23</xdr:row>
      <xdr:rowOff>119743</xdr:rowOff>
    </xdr:from>
    <xdr:to>
      <xdr:col>20</xdr:col>
      <xdr:colOff>152400</xdr:colOff>
      <xdr:row>25</xdr:row>
      <xdr:rowOff>108857</xdr:rowOff>
    </xdr:to>
    <xdr:cxnSp macro="">
      <xdr:nvCxnSpPr>
        <xdr:cNvPr id="13" name="Elbow Connector 12">
          <a:extLst>
            <a:ext uri="{FF2B5EF4-FFF2-40B4-BE49-F238E27FC236}">
              <a16:creationId xmlns:a16="http://schemas.microsoft.com/office/drawing/2014/main" id="{00000000-0008-0000-0F00-00000D000000}"/>
            </a:ext>
          </a:extLst>
        </xdr:cNvPr>
        <xdr:cNvCxnSpPr>
          <a:stCxn id="6" idx="4"/>
        </xdr:cNvCxnSpPr>
      </xdr:nvCxnSpPr>
      <xdr:spPr>
        <a:xfrm rot="16200000" flipH="1">
          <a:off x="12643758" y="3884840"/>
          <a:ext cx="370114" cy="2022020"/>
        </a:xfrm>
        <a:prstGeom prst="bentConnector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17</xdr:col>
      <xdr:colOff>48988</xdr:colOff>
      <xdr:row>30</xdr:row>
      <xdr:rowOff>130633</xdr:rowOff>
    </xdr:from>
    <xdr:to>
      <xdr:col>20</xdr:col>
      <xdr:colOff>87086</xdr:colOff>
      <xdr:row>32</xdr:row>
      <xdr:rowOff>119743</xdr:rowOff>
    </xdr:to>
    <xdr:cxnSp macro="">
      <xdr:nvCxnSpPr>
        <xdr:cNvPr id="14" name="Elbow Connector 13">
          <a:extLst>
            <a:ext uri="{FF2B5EF4-FFF2-40B4-BE49-F238E27FC236}">
              <a16:creationId xmlns:a16="http://schemas.microsoft.com/office/drawing/2014/main" id="{00000000-0008-0000-0F00-00000E000000}"/>
            </a:ext>
          </a:extLst>
        </xdr:cNvPr>
        <xdr:cNvCxnSpPr>
          <a:stCxn id="8" idx="0"/>
        </xdr:cNvCxnSpPr>
      </xdr:nvCxnSpPr>
      <xdr:spPr>
        <a:xfrm rot="5400000" flipH="1" flipV="1">
          <a:off x="12494082" y="5954489"/>
          <a:ext cx="560610" cy="2000248"/>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48987</xdr:colOff>
      <xdr:row>34</xdr:row>
      <xdr:rowOff>239485</xdr:rowOff>
    </xdr:from>
    <xdr:to>
      <xdr:col>20</xdr:col>
      <xdr:colOff>119745</xdr:colOff>
      <xdr:row>36</xdr:row>
      <xdr:rowOff>130632</xdr:rowOff>
    </xdr:to>
    <xdr:cxnSp macro="">
      <xdr:nvCxnSpPr>
        <xdr:cNvPr id="15" name="Elbow Connector 14">
          <a:extLst>
            <a:ext uri="{FF2B5EF4-FFF2-40B4-BE49-F238E27FC236}">
              <a16:creationId xmlns:a16="http://schemas.microsoft.com/office/drawing/2014/main" id="{00000000-0008-0000-0F00-00000F000000}"/>
            </a:ext>
          </a:extLst>
        </xdr:cNvPr>
        <xdr:cNvCxnSpPr>
          <a:stCxn id="8" idx="4"/>
        </xdr:cNvCxnSpPr>
      </xdr:nvCxnSpPr>
      <xdr:spPr>
        <a:xfrm rot="16200000" flipH="1">
          <a:off x="12521292" y="6969580"/>
          <a:ext cx="538847" cy="2032908"/>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15</xdr:col>
      <xdr:colOff>185057</xdr:colOff>
      <xdr:row>21</xdr:row>
      <xdr:rowOff>108857</xdr:rowOff>
    </xdr:from>
    <xdr:ext cx="2013857" cy="264560"/>
    <xdr:sp macro="" textlink="">
      <xdr:nvSpPr>
        <xdr:cNvPr id="16" name="TextBox 15">
          <a:extLst>
            <a:ext uri="{FF2B5EF4-FFF2-40B4-BE49-F238E27FC236}">
              <a16:creationId xmlns:a16="http://schemas.microsoft.com/office/drawing/2014/main" id="{00000000-0008-0000-0F00-000010000000}"/>
            </a:ext>
          </a:extLst>
        </xdr:cNvPr>
        <xdr:cNvSpPr txBox="1"/>
      </xdr:nvSpPr>
      <xdr:spPr>
        <a:xfrm rot="18919995">
          <a:off x="10272032" y="4318907"/>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Large Plant</a:t>
          </a:r>
        </a:p>
      </xdr:txBody>
    </xdr:sp>
    <xdr:clientData/>
  </xdr:oneCellAnchor>
  <xdr:oneCellAnchor>
    <xdr:from>
      <xdr:col>15</xdr:col>
      <xdr:colOff>770536</xdr:colOff>
      <xdr:row>29</xdr:row>
      <xdr:rowOff>627044</xdr:rowOff>
    </xdr:from>
    <xdr:ext cx="264560" cy="1405066"/>
    <xdr:sp macro="" textlink="">
      <xdr:nvSpPr>
        <xdr:cNvPr id="17" name="TextBox 16">
          <a:extLst>
            <a:ext uri="{FF2B5EF4-FFF2-40B4-BE49-F238E27FC236}">
              <a16:creationId xmlns:a16="http://schemas.microsoft.com/office/drawing/2014/main" id="{00000000-0008-0000-0F00-000011000000}"/>
            </a:ext>
          </a:extLst>
        </xdr:cNvPr>
        <xdr:cNvSpPr txBox="1"/>
      </xdr:nvSpPr>
      <xdr:spPr>
        <a:xfrm rot="3445399">
          <a:off x="10287258" y="7007547"/>
          <a:ext cx="1405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lang="en-US" sz="1100"/>
            <a:t>Small</a:t>
          </a:r>
          <a:r>
            <a:rPr lang="en-US" sz="1100" baseline="0"/>
            <a:t> Plant</a:t>
          </a:r>
          <a:endParaRPr lang="en-US" sz="1100"/>
        </a:p>
      </xdr:txBody>
    </xdr:sp>
    <xdr:clientData/>
  </xdr:oneCellAnchor>
  <xdr:oneCellAnchor>
    <xdr:from>
      <xdr:col>15</xdr:col>
      <xdr:colOff>533399</xdr:colOff>
      <xdr:row>38</xdr:row>
      <xdr:rowOff>176348</xdr:rowOff>
    </xdr:from>
    <xdr:ext cx="2013857" cy="264560"/>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10620374" y="8910773"/>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Do</a:t>
          </a:r>
          <a:r>
            <a:rPr lang="en-US" sz="1100" baseline="0"/>
            <a:t> Nothing</a:t>
          </a:r>
          <a:endParaRPr lang="en-US" sz="1100"/>
        </a:p>
      </xdr:txBody>
    </xdr:sp>
    <xdr:clientData/>
  </xdr:oneCellAnchor>
  <xdr:oneCellAnchor>
    <xdr:from>
      <xdr:col>17</xdr:col>
      <xdr:colOff>108858</xdr:colOff>
      <xdr:row>17</xdr:row>
      <xdr:rowOff>141514</xdr:rowOff>
    </xdr:from>
    <xdr:ext cx="2013857" cy="311496"/>
    <xdr:sp macro="" textlink="">
      <xdr:nvSpPr>
        <xdr:cNvPr id="19" name="TextBox 18">
          <a:extLst>
            <a:ext uri="{FF2B5EF4-FFF2-40B4-BE49-F238E27FC236}">
              <a16:creationId xmlns:a16="http://schemas.microsoft.com/office/drawing/2014/main" id="{00000000-0008-0000-0F00-000013000000}"/>
            </a:ext>
          </a:extLst>
        </xdr:cNvPr>
        <xdr:cNvSpPr txBox="1"/>
      </xdr:nvSpPr>
      <xdr:spPr>
        <a:xfrm>
          <a:off x="11834133" y="3484789"/>
          <a:ext cx="20138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Favorable</a:t>
          </a:r>
          <a:r>
            <a:rPr lang="en-US" sz="1400" baseline="0"/>
            <a:t> Market </a:t>
          </a:r>
          <a:r>
            <a:rPr lang="en-US" sz="1400" b="1" baseline="0">
              <a:solidFill>
                <a:srgbClr val="FF0000"/>
              </a:solidFill>
            </a:rPr>
            <a:t>(0.7)</a:t>
          </a:r>
          <a:endParaRPr lang="en-US" sz="1400" b="1">
            <a:solidFill>
              <a:srgbClr val="FF0000"/>
            </a:solidFill>
          </a:endParaRPr>
        </a:p>
      </xdr:txBody>
    </xdr:sp>
    <xdr:clientData/>
  </xdr:oneCellAnchor>
  <xdr:oneCellAnchor>
    <xdr:from>
      <xdr:col>17</xdr:col>
      <xdr:colOff>65316</xdr:colOff>
      <xdr:row>25</xdr:row>
      <xdr:rowOff>130630</xdr:rowOff>
    </xdr:from>
    <xdr:ext cx="2013857" cy="530658"/>
    <xdr:sp macro="" textlink="">
      <xdr:nvSpPr>
        <xdr:cNvPr id="20" name="TextBox 19">
          <a:extLst>
            <a:ext uri="{FF2B5EF4-FFF2-40B4-BE49-F238E27FC236}">
              <a16:creationId xmlns:a16="http://schemas.microsoft.com/office/drawing/2014/main" id="{00000000-0008-0000-0F00-000014000000}"/>
            </a:ext>
          </a:extLst>
        </xdr:cNvPr>
        <xdr:cNvSpPr txBox="1"/>
      </xdr:nvSpPr>
      <xdr:spPr>
        <a:xfrm>
          <a:off x="12135396" y="4931230"/>
          <a:ext cx="2013857"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Unfavorable</a:t>
          </a:r>
          <a:r>
            <a:rPr lang="en-US" sz="1400" baseline="0"/>
            <a:t>  Market </a:t>
          </a:r>
          <a:r>
            <a:rPr lang="en-US" sz="1400" b="1" baseline="0">
              <a:solidFill>
                <a:srgbClr val="FF0000"/>
              </a:solidFill>
            </a:rPr>
            <a:t>(0.3)</a:t>
          </a:r>
          <a:endParaRPr lang="en-US" sz="1400" b="1">
            <a:solidFill>
              <a:srgbClr val="FF0000"/>
            </a:solidFill>
          </a:endParaRPr>
        </a:p>
      </xdr:txBody>
    </xdr:sp>
    <xdr:clientData/>
  </xdr:oneCellAnchor>
  <xdr:oneCellAnchor>
    <xdr:from>
      <xdr:col>16</xdr:col>
      <xdr:colOff>718458</xdr:colOff>
      <xdr:row>29</xdr:row>
      <xdr:rowOff>555171</xdr:rowOff>
    </xdr:from>
    <xdr:ext cx="2013857" cy="311496"/>
    <xdr:sp macro="" textlink="">
      <xdr:nvSpPr>
        <xdr:cNvPr id="21" name="TextBox 20">
          <a:extLst>
            <a:ext uri="{FF2B5EF4-FFF2-40B4-BE49-F238E27FC236}">
              <a16:creationId xmlns:a16="http://schemas.microsoft.com/office/drawing/2014/main" id="{00000000-0008-0000-0F00-000015000000}"/>
            </a:ext>
          </a:extLst>
        </xdr:cNvPr>
        <xdr:cNvSpPr txBox="1"/>
      </xdr:nvSpPr>
      <xdr:spPr>
        <a:xfrm>
          <a:off x="11672208" y="6365421"/>
          <a:ext cx="20138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Favorable</a:t>
          </a:r>
          <a:r>
            <a:rPr lang="en-US" sz="1100" baseline="0"/>
            <a:t> </a:t>
          </a:r>
          <a:r>
            <a:rPr lang="en-US" sz="1400" baseline="0"/>
            <a:t>Market </a:t>
          </a:r>
          <a:r>
            <a:rPr lang="en-US" sz="1400" b="1" baseline="0">
              <a:solidFill>
                <a:srgbClr val="FF0000"/>
              </a:solidFill>
            </a:rPr>
            <a:t>(0.7)</a:t>
          </a:r>
          <a:endParaRPr lang="en-US" sz="1400" b="1">
            <a:solidFill>
              <a:srgbClr val="FF0000"/>
            </a:solidFill>
          </a:endParaRPr>
        </a:p>
      </xdr:txBody>
    </xdr:sp>
    <xdr:clientData/>
  </xdr:oneCellAnchor>
  <xdr:oneCellAnchor>
    <xdr:from>
      <xdr:col>16</xdr:col>
      <xdr:colOff>772886</xdr:colOff>
      <xdr:row>36</xdr:row>
      <xdr:rowOff>152401</xdr:rowOff>
    </xdr:from>
    <xdr:ext cx="2155371" cy="311496"/>
    <xdr:sp macro="" textlink="">
      <xdr:nvSpPr>
        <xdr:cNvPr id="22" name="TextBox 21">
          <a:extLst>
            <a:ext uri="{FF2B5EF4-FFF2-40B4-BE49-F238E27FC236}">
              <a16:creationId xmlns:a16="http://schemas.microsoft.com/office/drawing/2014/main" id="{00000000-0008-0000-0F00-000016000000}"/>
            </a:ext>
          </a:extLst>
        </xdr:cNvPr>
        <xdr:cNvSpPr txBox="1"/>
      </xdr:nvSpPr>
      <xdr:spPr>
        <a:xfrm>
          <a:off x="11726636" y="8277226"/>
          <a:ext cx="215537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Unfavorable</a:t>
          </a:r>
          <a:r>
            <a:rPr lang="en-US" sz="1400" baseline="0"/>
            <a:t> Market </a:t>
          </a:r>
          <a:r>
            <a:rPr lang="en-US" sz="1400" b="1" baseline="0">
              <a:solidFill>
                <a:srgbClr val="FF0000"/>
              </a:solidFill>
            </a:rPr>
            <a:t>(0.3)</a:t>
          </a:r>
          <a:endParaRPr lang="en-US" sz="1400" b="1">
            <a:solidFill>
              <a:srgbClr val="FF0000"/>
            </a:solidFill>
          </a:endParaRPr>
        </a:p>
      </xdr:txBody>
    </xdr:sp>
    <xdr:clientData/>
  </xdr:oneCellAnchor>
  <xdr:oneCellAnchor>
    <xdr:from>
      <xdr:col>17</xdr:col>
      <xdr:colOff>388258</xdr:colOff>
      <xdr:row>20</xdr:row>
      <xdr:rowOff>119743</xdr:rowOff>
    </xdr:from>
    <xdr:ext cx="2634342" cy="593239"/>
    <xdr:sp macro="" textlink="">
      <xdr:nvSpPr>
        <xdr:cNvPr id="23" name="TextBox 22">
          <a:extLst>
            <a:ext uri="{FF2B5EF4-FFF2-40B4-BE49-F238E27FC236}">
              <a16:creationId xmlns:a16="http://schemas.microsoft.com/office/drawing/2014/main" id="{00000000-0008-0000-0F00-000017000000}"/>
            </a:ext>
          </a:extLst>
        </xdr:cNvPr>
        <xdr:cNvSpPr txBox="1"/>
      </xdr:nvSpPr>
      <xdr:spPr>
        <a:xfrm>
          <a:off x="12402458" y="3904343"/>
          <a:ext cx="2634342"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rgbClr val="C00000"/>
              </a:solidFill>
            </a:rPr>
            <a:t>EMV</a:t>
          </a:r>
          <a:r>
            <a:rPr lang="en-US" sz="1600"/>
            <a:t>=(0.7*$200,000)</a:t>
          </a:r>
        </a:p>
        <a:p>
          <a:r>
            <a:rPr lang="en-US" sz="1600"/>
            <a:t>+0.3*(-$180,000)=</a:t>
          </a:r>
          <a:r>
            <a:rPr lang="en-US" sz="1600" b="1">
              <a:solidFill>
                <a:srgbClr val="C00000"/>
              </a:solidFill>
            </a:rPr>
            <a:t>$86,000</a:t>
          </a:r>
        </a:p>
      </xdr:txBody>
    </xdr:sp>
    <xdr:clientData/>
  </xdr:oneCellAnchor>
  <xdr:oneCellAnchor>
    <xdr:from>
      <xdr:col>17</xdr:col>
      <xdr:colOff>411843</xdr:colOff>
      <xdr:row>31</xdr:row>
      <xdr:rowOff>270330</xdr:rowOff>
    </xdr:from>
    <xdr:ext cx="2534557" cy="593239"/>
    <xdr:sp macro="" textlink="">
      <xdr:nvSpPr>
        <xdr:cNvPr id="24" name="TextBox 23">
          <a:extLst>
            <a:ext uri="{FF2B5EF4-FFF2-40B4-BE49-F238E27FC236}">
              <a16:creationId xmlns:a16="http://schemas.microsoft.com/office/drawing/2014/main" id="{00000000-0008-0000-0F00-000018000000}"/>
            </a:ext>
          </a:extLst>
        </xdr:cNvPr>
        <xdr:cNvSpPr txBox="1"/>
      </xdr:nvSpPr>
      <xdr:spPr>
        <a:xfrm>
          <a:off x="12426043" y="6785430"/>
          <a:ext cx="2534557"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rgbClr val="C00000"/>
              </a:solidFill>
            </a:rPr>
            <a:t>EMV</a:t>
          </a:r>
          <a:r>
            <a:rPr lang="en-US" sz="1600"/>
            <a:t>=(0.7*$100,000)</a:t>
          </a:r>
        </a:p>
        <a:p>
          <a:r>
            <a:rPr lang="en-US" sz="1600"/>
            <a:t>+0.3*(-$20,000)=</a:t>
          </a:r>
          <a:r>
            <a:rPr lang="en-US" sz="1600" b="1">
              <a:solidFill>
                <a:srgbClr val="C00000"/>
              </a:solidFill>
            </a:rPr>
            <a:t>$64,000</a:t>
          </a:r>
        </a:p>
      </xdr:txBody>
    </xdr:sp>
    <xdr:clientData/>
  </xdr:oneCellAnchor>
  <xdr:twoCellAnchor>
    <xdr:from>
      <xdr:col>11</xdr:col>
      <xdr:colOff>775608</xdr:colOff>
      <xdr:row>7</xdr:row>
      <xdr:rowOff>155122</xdr:rowOff>
    </xdr:from>
    <xdr:to>
      <xdr:col>11</xdr:col>
      <xdr:colOff>775608</xdr:colOff>
      <xdr:row>40</xdr:row>
      <xdr:rowOff>57151</xdr:rowOff>
    </xdr:to>
    <xdr:cxnSp macro="">
      <xdr:nvCxnSpPr>
        <xdr:cNvPr id="25" name="Straight Connector 24">
          <a:extLst>
            <a:ext uri="{FF2B5EF4-FFF2-40B4-BE49-F238E27FC236}">
              <a16:creationId xmlns:a16="http://schemas.microsoft.com/office/drawing/2014/main" id="{00000000-0008-0000-0F00-000019000000}"/>
            </a:ext>
          </a:extLst>
        </xdr:cNvPr>
        <xdr:cNvCxnSpPr/>
      </xdr:nvCxnSpPr>
      <xdr:spPr>
        <a:xfrm>
          <a:off x="7579179" y="1488622"/>
          <a:ext cx="0" cy="7766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317863</xdr:colOff>
      <xdr:row>37</xdr:row>
      <xdr:rowOff>134983</xdr:rowOff>
    </xdr:from>
    <xdr:to>
      <xdr:col>14</xdr:col>
      <xdr:colOff>849087</xdr:colOff>
      <xdr:row>38</xdr:row>
      <xdr:rowOff>269965</xdr:rowOff>
    </xdr:to>
    <xdr:sp macro="" textlink="">
      <xdr:nvSpPr>
        <xdr:cNvPr id="27" name="Oval 26">
          <a:extLst>
            <a:ext uri="{FF2B5EF4-FFF2-40B4-BE49-F238E27FC236}">
              <a16:creationId xmlns:a16="http://schemas.microsoft.com/office/drawing/2014/main" id="{00000000-0008-0000-0F00-00001B000000}"/>
            </a:ext>
          </a:extLst>
        </xdr:cNvPr>
        <xdr:cNvSpPr/>
      </xdr:nvSpPr>
      <xdr:spPr>
        <a:xfrm>
          <a:off x="9842863" y="8395063"/>
          <a:ext cx="531224" cy="48550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P3</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87086</xdr:colOff>
      <xdr:row>1</xdr:row>
      <xdr:rowOff>122464</xdr:rowOff>
    </xdr:from>
    <xdr:to>
      <xdr:col>13</xdr:col>
      <xdr:colOff>68036</xdr:colOff>
      <xdr:row>6</xdr:row>
      <xdr:rowOff>8164</xdr:rowOff>
    </xdr:to>
    <xdr:sp macro="" textlink="">
      <xdr:nvSpPr>
        <xdr:cNvPr id="2" name="Rounded Rectangle 1">
          <a:extLst>
            <a:ext uri="{FF2B5EF4-FFF2-40B4-BE49-F238E27FC236}">
              <a16:creationId xmlns:a16="http://schemas.microsoft.com/office/drawing/2014/main" id="{00000000-0008-0000-1000-000002000000}"/>
            </a:ext>
          </a:extLst>
        </xdr:cNvPr>
        <xdr:cNvSpPr/>
      </xdr:nvSpPr>
      <xdr:spPr>
        <a:xfrm>
          <a:off x="2536372" y="312964"/>
          <a:ext cx="6022521"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4. Decision</a:t>
          </a:r>
          <a:r>
            <a:rPr lang="en-US" sz="3200" b="1" baseline="0">
              <a:solidFill>
                <a:schemeClr val="accent4">
                  <a:lumMod val="50000"/>
                </a:schemeClr>
              </a:solidFill>
            </a:rPr>
            <a:t> Tree </a:t>
          </a:r>
          <a:endParaRPr lang="en-US" sz="3200" b="1">
            <a:solidFill>
              <a:schemeClr val="accent4">
                <a:lumMod val="50000"/>
              </a:schemeClr>
            </a:solidFill>
          </a:endParaRPr>
        </a:p>
      </xdr:txBody>
    </xdr:sp>
    <xdr:clientData/>
  </xdr:twoCellAnchor>
  <xdr:twoCellAnchor>
    <xdr:from>
      <xdr:col>0</xdr:col>
      <xdr:colOff>511629</xdr:colOff>
      <xdr:row>9</xdr:row>
      <xdr:rowOff>10884</xdr:rowOff>
    </xdr:from>
    <xdr:to>
      <xdr:col>8</xdr:col>
      <xdr:colOff>326572</xdr:colOff>
      <xdr:row>14</xdr:row>
      <xdr:rowOff>108857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511629" y="1725384"/>
          <a:ext cx="4781550" cy="10504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675</a:t>
          </a:r>
          <a:endParaRPr lang="en-US" sz="2000" baseline="0">
            <a:solidFill>
              <a:schemeClr val="bg1"/>
            </a:solidFill>
          </a:endParaRPr>
        </a:p>
        <a:p>
          <a:r>
            <a:rPr lang="en-US" sz="2000" baseline="0">
              <a:solidFill>
                <a:sysClr val="windowText" lastClr="000000"/>
              </a:solidFill>
            </a:rPr>
            <a:t>Calculate the EMV values for P1, P2 and P3.</a:t>
          </a:r>
          <a:endParaRPr lang="en-US" sz="2000">
            <a:solidFill>
              <a:sysClr val="windowText" lastClr="000000"/>
            </a:solidFill>
          </a:endParaRPr>
        </a:p>
      </xdr:txBody>
    </xdr:sp>
    <xdr:clientData/>
  </xdr:twoCellAnchor>
  <xdr:twoCellAnchor>
    <xdr:from>
      <xdr:col>1</xdr:col>
      <xdr:colOff>13608</xdr:colOff>
      <xdr:row>0</xdr:row>
      <xdr:rowOff>136070</xdr:rowOff>
    </xdr:from>
    <xdr:to>
      <xdr:col>3</xdr:col>
      <xdr:colOff>13608</xdr:colOff>
      <xdr:row>6</xdr:row>
      <xdr:rowOff>95249</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25929" y="136070"/>
          <a:ext cx="1224643"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11</xdr:col>
      <xdr:colOff>432708</xdr:colOff>
      <xdr:row>9</xdr:row>
      <xdr:rowOff>92529</xdr:rowOff>
    </xdr:from>
    <xdr:to>
      <xdr:col>14</xdr:col>
      <xdr:colOff>340179</xdr:colOff>
      <xdr:row>13</xdr:row>
      <xdr:rowOff>65314</xdr:rowOff>
    </xdr:to>
    <xdr:sp macro="" textlink="">
      <xdr:nvSpPr>
        <xdr:cNvPr id="5" name="Rounded Rectangle 4">
          <a:extLst>
            <a:ext uri="{FF2B5EF4-FFF2-40B4-BE49-F238E27FC236}">
              <a16:creationId xmlns:a16="http://schemas.microsoft.com/office/drawing/2014/main" id="{00000000-0008-0000-1000-000005000000}"/>
            </a:ext>
          </a:extLst>
        </xdr:cNvPr>
        <xdr:cNvSpPr/>
      </xdr:nvSpPr>
      <xdr:spPr>
        <a:xfrm>
          <a:off x="7236279" y="1807029"/>
          <a:ext cx="2370364" cy="734785"/>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13</xdr:col>
      <xdr:colOff>620486</xdr:colOff>
      <xdr:row>20</xdr:row>
      <xdr:rowOff>174173</xdr:rowOff>
    </xdr:from>
    <xdr:to>
      <xdr:col>14</xdr:col>
      <xdr:colOff>359230</xdr:colOff>
      <xdr:row>23</xdr:row>
      <xdr:rowOff>119743</xdr:rowOff>
    </xdr:to>
    <xdr:sp macro="" textlink="">
      <xdr:nvSpPr>
        <xdr:cNvPr id="6" name="Oval 5">
          <a:extLst>
            <a:ext uri="{FF2B5EF4-FFF2-40B4-BE49-F238E27FC236}">
              <a16:creationId xmlns:a16="http://schemas.microsoft.com/office/drawing/2014/main" id="{00000000-0008-0000-1000-000006000000}"/>
            </a:ext>
          </a:extLst>
        </xdr:cNvPr>
        <xdr:cNvSpPr/>
      </xdr:nvSpPr>
      <xdr:spPr>
        <a:xfrm>
          <a:off x="11811000" y="4278087"/>
          <a:ext cx="533401" cy="50074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P1</a:t>
          </a:r>
        </a:p>
      </xdr:txBody>
    </xdr:sp>
    <xdr:clientData/>
  </xdr:twoCellAnchor>
  <xdr:twoCellAnchor>
    <xdr:from>
      <xdr:col>11</xdr:col>
      <xdr:colOff>0</xdr:colOff>
      <xdr:row>26</xdr:row>
      <xdr:rowOff>174171</xdr:rowOff>
    </xdr:from>
    <xdr:to>
      <xdr:col>12</xdr:col>
      <xdr:colOff>272143</xdr:colOff>
      <xdr:row>29</xdr:row>
      <xdr:rowOff>522515</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9458598" y="5475514"/>
          <a:ext cx="1111431" cy="936172"/>
        </a:xfrm>
        <a:prstGeom prst="rect">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FFC000"/>
              </a:solidFill>
            </a:rPr>
            <a:t>Decision</a:t>
          </a:r>
          <a:r>
            <a:rPr lang="en-US" sz="1200" b="1" baseline="0">
              <a:solidFill>
                <a:srgbClr val="FFC000"/>
              </a:solidFill>
            </a:rPr>
            <a:t> </a:t>
          </a:r>
        </a:p>
        <a:p>
          <a:pPr algn="ctr"/>
          <a:r>
            <a:rPr lang="en-US" sz="1200" b="1" baseline="0">
              <a:solidFill>
                <a:srgbClr val="FFC000"/>
              </a:solidFill>
            </a:rPr>
            <a:t>Node</a:t>
          </a:r>
          <a:endParaRPr lang="en-US" sz="1200" b="1">
            <a:solidFill>
              <a:srgbClr val="FFC000"/>
            </a:solidFill>
          </a:endParaRPr>
        </a:p>
      </xdr:txBody>
    </xdr:sp>
    <xdr:clientData/>
  </xdr:twoCellAnchor>
  <xdr:twoCellAnchor>
    <xdr:from>
      <xdr:col>13</xdr:col>
      <xdr:colOff>576943</xdr:colOff>
      <xdr:row>32</xdr:row>
      <xdr:rowOff>119743</xdr:rowOff>
    </xdr:from>
    <xdr:to>
      <xdr:col>14</xdr:col>
      <xdr:colOff>315687</xdr:colOff>
      <xdr:row>34</xdr:row>
      <xdr:rowOff>239485</xdr:rowOff>
    </xdr:to>
    <xdr:sp macro="" textlink="">
      <xdr:nvSpPr>
        <xdr:cNvPr id="8" name="Oval 7">
          <a:extLst>
            <a:ext uri="{FF2B5EF4-FFF2-40B4-BE49-F238E27FC236}">
              <a16:creationId xmlns:a16="http://schemas.microsoft.com/office/drawing/2014/main" id="{00000000-0008-0000-1000-000008000000}"/>
            </a:ext>
          </a:extLst>
        </xdr:cNvPr>
        <xdr:cNvSpPr/>
      </xdr:nvSpPr>
      <xdr:spPr>
        <a:xfrm>
          <a:off x="11767457" y="7304314"/>
          <a:ext cx="533401" cy="489857"/>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P2</a:t>
          </a:r>
        </a:p>
      </xdr:txBody>
    </xdr:sp>
    <xdr:clientData/>
  </xdr:twoCellAnchor>
  <xdr:twoCellAnchor>
    <xdr:from>
      <xdr:col>12</xdr:col>
      <xdr:colOff>272143</xdr:colOff>
      <xdr:row>22</xdr:row>
      <xdr:rowOff>54429</xdr:rowOff>
    </xdr:from>
    <xdr:to>
      <xdr:col>13</xdr:col>
      <xdr:colOff>620486</xdr:colOff>
      <xdr:row>29</xdr:row>
      <xdr:rowOff>54429</xdr:rowOff>
    </xdr:to>
    <xdr:cxnSp macro="">
      <xdr:nvCxnSpPr>
        <xdr:cNvPr id="9" name="Straight Arrow Connector 8">
          <a:extLst>
            <a:ext uri="{FF2B5EF4-FFF2-40B4-BE49-F238E27FC236}">
              <a16:creationId xmlns:a16="http://schemas.microsoft.com/office/drawing/2014/main" id="{00000000-0008-0000-1000-000009000000}"/>
            </a:ext>
          </a:extLst>
        </xdr:cNvPr>
        <xdr:cNvCxnSpPr>
          <a:stCxn id="7" idx="3"/>
          <a:endCxn id="6" idx="2"/>
        </xdr:cNvCxnSpPr>
      </xdr:nvCxnSpPr>
      <xdr:spPr>
        <a:xfrm flipV="1">
          <a:off x="10570029" y="4528458"/>
          <a:ext cx="1240971" cy="1415142"/>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272143</xdr:colOff>
      <xdr:row>29</xdr:row>
      <xdr:rowOff>54429</xdr:rowOff>
    </xdr:from>
    <xdr:to>
      <xdr:col>13</xdr:col>
      <xdr:colOff>576943</xdr:colOff>
      <xdr:row>33</xdr:row>
      <xdr:rowOff>179614</xdr:rowOff>
    </xdr:to>
    <xdr:cxnSp macro="">
      <xdr:nvCxnSpPr>
        <xdr:cNvPr id="10" name="Straight Arrow Connector 9">
          <a:extLst>
            <a:ext uri="{FF2B5EF4-FFF2-40B4-BE49-F238E27FC236}">
              <a16:creationId xmlns:a16="http://schemas.microsoft.com/office/drawing/2014/main" id="{00000000-0008-0000-1000-00000A000000}"/>
            </a:ext>
          </a:extLst>
        </xdr:cNvPr>
        <xdr:cNvCxnSpPr>
          <a:stCxn id="7" idx="3"/>
          <a:endCxn id="8" idx="2"/>
        </xdr:cNvCxnSpPr>
      </xdr:nvCxnSpPr>
      <xdr:spPr>
        <a:xfrm>
          <a:off x="10570029" y="5943600"/>
          <a:ext cx="1197428" cy="1605643"/>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543742</xdr:colOff>
      <xdr:row>29</xdr:row>
      <xdr:rowOff>642258</xdr:rowOff>
    </xdr:from>
    <xdr:to>
      <xdr:col>17</xdr:col>
      <xdr:colOff>130628</xdr:colOff>
      <xdr:row>38</xdr:row>
      <xdr:rowOff>115388</xdr:rowOff>
    </xdr:to>
    <xdr:cxnSp macro="">
      <xdr:nvCxnSpPr>
        <xdr:cNvPr id="11" name="Elbow Connector 10">
          <a:extLst>
            <a:ext uri="{FF2B5EF4-FFF2-40B4-BE49-F238E27FC236}">
              <a16:creationId xmlns:a16="http://schemas.microsoft.com/office/drawing/2014/main" id="{00000000-0008-0000-1000-00000B000000}"/>
            </a:ext>
          </a:extLst>
        </xdr:cNvPr>
        <xdr:cNvCxnSpPr/>
      </xdr:nvCxnSpPr>
      <xdr:spPr>
        <a:xfrm rot="16200000" flipH="1">
          <a:off x="10865849" y="5669008"/>
          <a:ext cx="2390502" cy="4115343"/>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92531</xdr:colOff>
      <xdr:row>19</xdr:row>
      <xdr:rowOff>141514</xdr:rowOff>
    </xdr:from>
    <xdr:to>
      <xdr:col>17</xdr:col>
      <xdr:colOff>195947</xdr:colOff>
      <xdr:row>20</xdr:row>
      <xdr:rowOff>174173</xdr:rowOff>
    </xdr:to>
    <xdr:cxnSp macro="">
      <xdr:nvCxnSpPr>
        <xdr:cNvPr id="12" name="Elbow Connector 11">
          <a:extLst>
            <a:ext uri="{FF2B5EF4-FFF2-40B4-BE49-F238E27FC236}">
              <a16:creationId xmlns:a16="http://schemas.microsoft.com/office/drawing/2014/main" id="{00000000-0008-0000-1000-00000C000000}"/>
            </a:ext>
          </a:extLst>
        </xdr:cNvPr>
        <xdr:cNvCxnSpPr>
          <a:stCxn id="6" idx="0"/>
        </xdr:cNvCxnSpPr>
      </xdr:nvCxnSpPr>
      <xdr:spPr>
        <a:xfrm rot="5400000" flipH="1" flipV="1">
          <a:off x="12967609" y="3061607"/>
          <a:ext cx="326573" cy="2106388"/>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92530</xdr:colOff>
      <xdr:row>23</xdr:row>
      <xdr:rowOff>119743</xdr:rowOff>
    </xdr:from>
    <xdr:to>
      <xdr:col>17</xdr:col>
      <xdr:colOff>152400</xdr:colOff>
      <xdr:row>25</xdr:row>
      <xdr:rowOff>108857</xdr:rowOff>
    </xdr:to>
    <xdr:cxnSp macro="">
      <xdr:nvCxnSpPr>
        <xdr:cNvPr id="13" name="Elbow Connector 12">
          <a:extLst>
            <a:ext uri="{FF2B5EF4-FFF2-40B4-BE49-F238E27FC236}">
              <a16:creationId xmlns:a16="http://schemas.microsoft.com/office/drawing/2014/main" id="{00000000-0008-0000-1000-00000D000000}"/>
            </a:ext>
          </a:extLst>
        </xdr:cNvPr>
        <xdr:cNvCxnSpPr>
          <a:stCxn id="6" idx="4"/>
        </xdr:cNvCxnSpPr>
      </xdr:nvCxnSpPr>
      <xdr:spPr>
        <a:xfrm rot="16200000" flipH="1">
          <a:off x="12929508" y="3927022"/>
          <a:ext cx="359228" cy="2062842"/>
        </a:xfrm>
        <a:prstGeom prst="bentConnector2">
          <a:avLst/>
        </a:prstGeom>
        <a:ln>
          <a:tailEnd type="arrow"/>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14</xdr:col>
      <xdr:colOff>48988</xdr:colOff>
      <xdr:row>30</xdr:row>
      <xdr:rowOff>130633</xdr:rowOff>
    </xdr:from>
    <xdr:to>
      <xdr:col>17</xdr:col>
      <xdr:colOff>87086</xdr:colOff>
      <xdr:row>32</xdr:row>
      <xdr:rowOff>119743</xdr:rowOff>
    </xdr:to>
    <xdr:cxnSp macro="">
      <xdr:nvCxnSpPr>
        <xdr:cNvPr id="14" name="Elbow Connector 13">
          <a:extLst>
            <a:ext uri="{FF2B5EF4-FFF2-40B4-BE49-F238E27FC236}">
              <a16:creationId xmlns:a16="http://schemas.microsoft.com/office/drawing/2014/main" id="{00000000-0008-0000-1000-00000E000000}"/>
            </a:ext>
          </a:extLst>
        </xdr:cNvPr>
        <xdr:cNvCxnSpPr>
          <a:stCxn id="8" idx="0"/>
        </xdr:cNvCxnSpPr>
      </xdr:nvCxnSpPr>
      <xdr:spPr>
        <a:xfrm rot="5400000" flipH="1" flipV="1">
          <a:off x="12777110" y="6006196"/>
          <a:ext cx="555167" cy="204107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48987</xdr:colOff>
      <xdr:row>34</xdr:row>
      <xdr:rowOff>239485</xdr:rowOff>
    </xdr:from>
    <xdr:to>
      <xdr:col>17</xdr:col>
      <xdr:colOff>119745</xdr:colOff>
      <xdr:row>36</xdr:row>
      <xdr:rowOff>130632</xdr:rowOff>
    </xdr:to>
    <xdr:cxnSp macro="">
      <xdr:nvCxnSpPr>
        <xdr:cNvPr id="15" name="Elbow Connector 14">
          <a:extLst>
            <a:ext uri="{FF2B5EF4-FFF2-40B4-BE49-F238E27FC236}">
              <a16:creationId xmlns:a16="http://schemas.microsoft.com/office/drawing/2014/main" id="{00000000-0008-0000-1000-00000F000000}"/>
            </a:ext>
          </a:extLst>
        </xdr:cNvPr>
        <xdr:cNvCxnSpPr>
          <a:stCxn id="8" idx="4"/>
        </xdr:cNvCxnSpPr>
      </xdr:nvCxnSpPr>
      <xdr:spPr>
        <a:xfrm rot="16200000" flipH="1">
          <a:off x="12809764" y="7018565"/>
          <a:ext cx="522518" cy="207373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12</xdr:col>
      <xdr:colOff>185057</xdr:colOff>
      <xdr:row>21</xdr:row>
      <xdr:rowOff>108857</xdr:rowOff>
    </xdr:from>
    <xdr:ext cx="2013857" cy="264560"/>
    <xdr:sp macro="" textlink="">
      <xdr:nvSpPr>
        <xdr:cNvPr id="16" name="TextBox 15">
          <a:extLst>
            <a:ext uri="{FF2B5EF4-FFF2-40B4-BE49-F238E27FC236}">
              <a16:creationId xmlns:a16="http://schemas.microsoft.com/office/drawing/2014/main" id="{00000000-0008-0000-1000-000010000000}"/>
            </a:ext>
          </a:extLst>
        </xdr:cNvPr>
        <xdr:cNvSpPr txBox="1"/>
      </xdr:nvSpPr>
      <xdr:spPr>
        <a:xfrm rot="18919995">
          <a:off x="9687197" y="2669177"/>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Large Plant</a:t>
          </a:r>
        </a:p>
      </xdr:txBody>
    </xdr:sp>
    <xdr:clientData/>
  </xdr:oneCellAnchor>
  <xdr:oneCellAnchor>
    <xdr:from>
      <xdr:col>12</xdr:col>
      <xdr:colOff>770536</xdr:colOff>
      <xdr:row>29</xdr:row>
      <xdr:rowOff>627044</xdr:rowOff>
    </xdr:from>
    <xdr:ext cx="264560" cy="1405066"/>
    <xdr:sp macro="" textlink="">
      <xdr:nvSpPr>
        <xdr:cNvPr id="17" name="TextBox 16">
          <a:extLst>
            <a:ext uri="{FF2B5EF4-FFF2-40B4-BE49-F238E27FC236}">
              <a16:creationId xmlns:a16="http://schemas.microsoft.com/office/drawing/2014/main" id="{00000000-0008-0000-1000-000011000000}"/>
            </a:ext>
          </a:extLst>
        </xdr:cNvPr>
        <xdr:cNvSpPr txBox="1"/>
      </xdr:nvSpPr>
      <xdr:spPr>
        <a:xfrm rot="3445399">
          <a:off x="10498169" y="6868754"/>
          <a:ext cx="1405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lang="en-US" sz="1100"/>
            <a:t>Small</a:t>
          </a:r>
          <a:r>
            <a:rPr lang="en-US" sz="1100" baseline="0"/>
            <a:t> Plant</a:t>
          </a:r>
          <a:endParaRPr lang="en-US" sz="1100"/>
        </a:p>
      </xdr:txBody>
    </xdr:sp>
    <xdr:clientData/>
  </xdr:oneCellAnchor>
  <xdr:oneCellAnchor>
    <xdr:from>
      <xdr:col>12</xdr:col>
      <xdr:colOff>533399</xdr:colOff>
      <xdr:row>38</xdr:row>
      <xdr:rowOff>176348</xdr:rowOff>
    </xdr:from>
    <xdr:ext cx="2013857" cy="264560"/>
    <xdr:sp macro="" textlink="">
      <xdr:nvSpPr>
        <xdr:cNvPr id="18" name="TextBox 17">
          <a:extLst>
            <a:ext uri="{FF2B5EF4-FFF2-40B4-BE49-F238E27FC236}">
              <a16:creationId xmlns:a16="http://schemas.microsoft.com/office/drawing/2014/main" id="{00000000-0008-0000-1000-000012000000}"/>
            </a:ext>
          </a:extLst>
        </xdr:cNvPr>
        <xdr:cNvSpPr txBox="1"/>
      </xdr:nvSpPr>
      <xdr:spPr>
        <a:xfrm>
          <a:off x="10831285" y="8982891"/>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Do</a:t>
          </a:r>
          <a:r>
            <a:rPr lang="en-US" sz="1100" baseline="0"/>
            <a:t> Nothing</a:t>
          </a:r>
          <a:endParaRPr lang="en-US" sz="1100"/>
        </a:p>
      </xdr:txBody>
    </xdr:sp>
    <xdr:clientData/>
  </xdr:oneCellAnchor>
  <xdr:oneCellAnchor>
    <xdr:from>
      <xdr:col>14</xdr:col>
      <xdr:colOff>108858</xdr:colOff>
      <xdr:row>17</xdr:row>
      <xdr:rowOff>141514</xdr:rowOff>
    </xdr:from>
    <xdr:ext cx="2013857" cy="311496"/>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12094029" y="3396343"/>
          <a:ext cx="20138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Favorable</a:t>
          </a:r>
          <a:r>
            <a:rPr lang="en-US" sz="1400" baseline="0"/>
            <a:t> Market </a:t>
          </a:r>
          <a:r>
            <a:rPr lang="en-US" sz="1400" b="1" baseline="0">
              <a:solidFill>
                <a:srgbClr val="FF0000"/>
              </a:solidFill>
            </a:rPr>
            <a:t>(0.7)</a:t>
          </a:r>
          <a:endParaRPr lang="en-US" sz="1400" b="1">
            <a:solidFill>
              <a:srgbClr val="FF0000"/>
            </a:solidFill>
          </a:endParaRPr>
        </a:p>
      </xdr:txBody>
    </xdr:sp>
    <xdr:clientData/>
  </xdr:oneCellAnchor>
  <xdr:oneCellAnchor>
    <xdr:from>
      <xdr:col>14</xdr:col>
      <xdr:colOff>65316</xdr:colOff>
      <xdr:row>25</xdr:row>
      <xdr:rowOff>130630</xdr:rowOff>
    </xdr:from>
    <xdr:ext cx="2013857" cy="311496"/>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12050487" y="4974773"/>
          <a:ext cx="20138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Unfavorable</a:t>
          </a:r>
          <a:r>
            <a:rPr lang="en-US" sz="1100" baseline="0"/>
            <a:t> </a:t>
          </a:r>
          <a:r>
            <a:rPr lang="en-US" sz="1400" baseline="0"/>
            <a:t>Market </a:t>
          </a:r>
          <a:r>
            <a:rPr lang="en-US" sz="1400" b="1" baseline="0">
              <a:solidFill>
                <a:srgbClr val="FF0000"/>
              </a:solidFill>
            </a:rPr>
            <a:t>(0.3)</a:t>
          </a:r>
          <a:endParaRPr lang="en-US" sz="1400" b="1">
            <a:solidFill>
              <a:srgbClr val="FF0000"/>
            </a:solidFill>
          </a:endParaRPr>
        </a:p>
      </xdr:txBody>
    </xdr:sp>
    <xdr:clientData/>
  </xdr:oneCellAnchor>
  <xdr:oneCellAnchor>
    <xdr:from>
      <xdr:col>13</xdr:col>
      <xdr:colOff>718458</xdr:colOff>
      <xdr:row>29</xdr:row>
      <xdr:rowOff>555171</xdr:rowOff>
    </xdr:from>
    <xdr:ext cx="2013857" cy="311496"/>
    <xdr:sp macro="" textlink="">
      <xdr:nvSpPr>
        <xdr:cNvPr id="21" name="TextBox 20">
          <a:extLst>
            <a:ext uri="{FF2B5EF4-FFF2-40B4-BE49-F238E27FC236}">
              <a16:creationId xmlns:a16="http://schemas.microsoft.com/office/drawing/2014/main" id="{00000000-0008-0000-1000-000015000000}"/>
            </a:ext>
          </a:extLst>
        </xdr:cNvPr>
        <xdr:cNvSpPr txBox="1"/>
      </xdr:nvSpPr>
      <xdr:spPr>
        <a:xfrm>
          <a:off x="11908972" y="6259285"/>
          <a:ext cx="201385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Favorable</a:t>
          </a:r>
          <a:r>
            <a:rPr lang="en-US" sz="1100" baseline="0"/>
            <a:t> </a:t>
          </a:r>
          <a:r>
            <a:rPr lang="en-US" sz="1400" baseline="0"/>
            <a:t>Market </a:t>
          </a:r>
          <a:r>
            <a:rPr lang="en-US" sz="1400" b="1" baseline="0">
              <a:solidFill>
                <a:srgbClr val="FF0000"/>
              </a:solidFill>
            </a:rPr>
            <a:t>(0.7)</a:t>
          </a:r>
          <a:endParaRPr lang="en-US" sz="1400" b="1">
            <a:solidFill>
              <a:srgbClr val="FF0000"/>
            </a:solidFill>
          </a:endParaRPr>
        </a:p>
      </xdr:txBody>
    </xdr:sp>
    <xdr:clientData/>
  </xdr:oneCellAnchor>
  <xdr:oneCellAnchor>
    <xdr:from>
      <xdr:col>13</xdr:col>
      <xdr:colOff>772886</xdr:colOff>
      <xdr:row>36</xdr:row>
      <xdr:rowOff>152401</xdr:rowOff>
    </xdr:from>
    <xdr:ext cx="2155371" cy="311496"/>
    <xdr:sp macro="" textlink="">
      <xdr:nvSpPr>
        <xdr:cNvPr id="22" name="TextBox 21">
          <a:extLst>
            <a:ext uri="{FF2B5EF4-FFF2-40B4-BE49-F238E27FC236}">
              <a16:creationId xmlns:a16="http://schemas.microsoft.com/office/drawing/2014/main" id="{00000000-0008-0000-1000-000016000000}"/>
            </a:ext>
          </a:extLst>
        </xdr:cNvPr>
        <xdr:cNvSpPr txBox="1"/>
      </xdr:nvSpPr>
      <xdr:spPr>
        <a:xfrm>
          <a:off x="11963400" y="8153401"/>
          <a:ext cx="215537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a:t>Unfavorable</a:t>
          </a:r>
          <a:r>
            <a:rPr lang="en-US" sz="1400" baseline="0"/>
            <a:t> Market </a:t>
          </a:r>
          <a:r>
            <a:rPr lang="en-US" sz="1400" b="1" baseline="0">
              <a:solidFill>
                <a:srgbClr val="FF0000"/>
              </a:solidFill>
            </a:rPr>
            <a:t>(0..3)</a:t>
          </a:r>
          <a:endParaRPr lang="en-US" sz="1400" b="1">
            <a:solidFill>
              <a:srgbClr val="FF0000"/>
            </a:solidFill>
          </a:endParaRPr>
        </a:p>
      </xdr:txBody>
    </xdr:sp>
    <xdr:clientData/>
  </xdr:oneCellAnchor>
  <xdr:twoCellAnchor>
    <xdr:from>
      <xdr:col>9</xdr:col>
      <xdr:colOff>312963</xdr:colOff>
      <xdr:row>8</xdr:row>
      <xdr:rowOff>46264</xdr:rowOff>
    </xdr:from>
    <xdr:to>
      <xdr:col>9</xdr:col>
      <xdr:colOff>312963</xdr:colOff>
      <xdr:row>40</xdr:row>
      <xdr:rowOff>138793</xdr:rowOff>
    </xdr:to>
    <xdr:cxnSp macro="">
      <xdr:nvCxnSpPr>
        <xdr:cNvPr id="51" name="Straight Connector 50">
          <a:extLst>
            <a:ext uri="{FF2B5EF4-FFF2-40B4-BE49-F238E27FC236}">
              <a16:creationId xmlns:a16="http://schemas.microsoft.com/office/drawing/2014/main" id="{00000000-0008-0000-1000-000033000000}"/>
            </a:ext>
          </a:extLst>
        </xdr:cNvPr>
        <xdr:cNvCxnSpPr/>
      </xdr:nvCxnSpPr>
      <xdr:spPr>
        <a:xfrm>
          <a:off x="5891892" y="1570264"/>
          <a:ext cx="0" cy="7766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569868</xdr:colOff>
      <xdr:row>8</xdr:row>
      <xdr:rowOff>139337</xdr:rowOff>
    </xdr:from>
    <xdr:to>
      <xdr:col>24</xdr:col>
      <xdr:colOff>121920</xdr:colOff>
      <xdr:row>13</xdr:row>
      <xdr:rowOff>60960</xdr:rowOff>
    </xdr:to>
    <xdr:sp macro="" textlink="">
      <xdr:nvSpPr>
        <xdr:cNvPr id="27" name="Rounded Rectangle 26">
          <a:hlinkClick xmlns:r="http://schemas.openxmlformats.org/officeDocument/2006/relationships" r:id="rId2"/>
          <a:extLst>
            <a:ext uri="{FF2B5EF4-FFF2-40B4-BE49-F238E27FC236}">
              <a16:creationId xmlns:a16="http://schemas.microsoft.com/office/drawing/2014/main" id="{00000000-0008-0000-1000-00001B000000}"/>
            </a:ext>
          </a:extLst>
        </xdr:cNvPr>
        <xdr:cNvSpPr/>
      </xdr:nvSpPr>
      <xdr:spPr>
        <a:xfrm>
          <a:off x="13950588" y="1602377"/>
          <a:ext cx="2051412" cy="836023"/>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twoCellAnchor>
    <xdr:from>
      <xdr:col>11</xdr:col>
      <xdr:colOff>320040</xdr:colOff>
      <xdr:row>37</xdr:row>
      <xdr:rowOff>182880</xdr:rowOff>
    </xdr:from>
    <xdr:to>
      <xdr:col>11</xdr:col>
      <xdr:colOff>851264</xdr:colOff>
      <xdr:row>39</xdr:row>
      <xdr:rowOff>43542</xdr:rowOff>
    </xdr:to>
    <xdr:sp macro="" textlink="">
      <xdr:nvSpPr>
        <xdr:cNvPr id="25" name="Oval 24">
          <a:extLst>
            <a:ext uri="{FF2B5EF4-FFF2-40B4-BE49-F238E27FC236}">
              <a16:creationId xmlns:a16="http://schemas.microsoft.com/office/drawing/2014/main" id="{00000000-0008-0000-1000-000019000000}"/>
            </a:ext>
          </a:extLst>
        </xdr:cNvPr>
        <xdr:cNvSpPr/>
      </xdr:nvSpPr>
      <xdr:spPr>
        <a:xfrm>
          <a:off x="7269480" y="8442960"/>
          <a:ext cx="531224" cy="48550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rgbClr val="FFC000"/>
              </a:solidFill>
            </a:rPr>
            <a:t>P3</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609600</xdr:colOff>
      <xdr:row>25</xdr:row>
      <xdr:rowOff>228600</xdr:rowOff>
    </xdr:from>
    <xdr:to>
      <xdr:col>12</xdr:col>
      <xdr:colOff>711200</xdr:colOff>
      <xdr:row>29</xdr:row>
      <xdr:rowOff>165100</xdr:rowOff>
    </xdr:to>
    <xdr:cxnSp macro="">
      <xdr:nvCxnSpPr>
        <xdr:cNvPr id="10" name="Straight Arrow Connector 9">
          <a:extLst>
            <a:ext uri="{FF2B5EF4-FFF2-40B4-BE49-F238E27FC236}">
              <a16:creationId xmlns:a16="http://schemas.microsoft.com/office/drawing/2014/main" id="{00000000-0008-0000-1100-00000A000000}"/>
            </a:ext>
          </a:extLst>
        </xdr:cNvPr>
        <xdr:cNvCxnSpPr/>
      </xdr:nvCxnSpPr>
      <xdr:spPr>
        <a:xfrm flipV="1">
          <a:off x="6629400" y="4826000"/>
          <a:ext cx="4851400" cy="914400"/>
        </a:xfrm>
        <a:prstGeom prst="straightConnector1">
          <a:avLst/>
        </a:prstGeom>
        <a:ln>
          <a:tailEnd type="arrow"/>
        </a:ln>
      </xdr:spPr>
      <xdr:style>
        <a:lnRef idx="2">
          <a:schemeClr val="accent3"/>
        </a:lnRef>
        <a:fillRef idx="0">
          <a:schemeClr val="accent3"/>
        </a:fillRef>
        <a:effectRef idx="1">
          <a:schemeClr val="accent3"/>
        </a:effectRef>
        <a:fontRef idx="minor">
          <a:schemeClr val="tx1"/>
        </a:fontRef>
      </xdr:style>
    </xdr:cxnSp>
    <xdr:clientData/>
  </xdr:twoCellAnchor>
  <xdr:twoCellAnchor>
    <xdr:from>
      <xdr:col>2</xdr:col>
      <xdr:colOff>936625</xdr:colOff>
      <xdr:row>2</xdr:row>
      <xdr:rowOff>91167</xdr:rowOff>
    </xdr:from>
    <xdr:to>
      <xdr:col>11</xdr:col>
      <xdr:colOff>285750</xdr:colOff>
      <xdr:row>9</xdr:row>
      <xdr:rowOff>0</xdr:rowOff>
    </xdr:to>
    <xdr:sp macro="" textlink="">
      <xdr:nvSpPr>
        <xdr:cNvPr id="2" name="Rounded Rectangle 1">
          <a:extLst>
            <a:ext uri="{FF2B5EF4-FFF2-40B4-BE49-F238E27FC236}">
              <a16:creationId xmlns:a16="http://schemas.microsoft.com/office/drawing/2014/main" id="{00000000-0008-0000-1100-000002000000}"/>
            </a:ext>
          </a:extLst>
        </xdr:cNvPr>
        <xdr:cNvSpPr/>
      </xdr:nvSpPr>
      <xdr:spPr>
        <a:xfrm>
          <a:off x="2730500" y="472167"/>
          <a:ext cx="6270625" cy="12423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3. E</a:t>
          </a:r>
          <a:r>
            <a:rPr lang="en-US" sz="3200" b="1" baseline="0">
              <a:solidFill>
                <a:schemeClr val="accent4">
                  <a:lumMod val="50000"/>
                </a:schemeClr>
              </a:solidFill>
            </a:rPr>
            <a:t>V of PI Solved</a:t>
          </a:r>
          <a:endParaRPr lang="en-US" sz="3200" b="1">
            <a:solidFill>
              <a:schemeClr val="accent4">
                <a:lumMod val="50000"/>
              </a:schemeClr>
            </a:solidFill>
          </a:endParaRPr>
        </a:p>
      </xdr:txBody>
    </xdr:sp>
    <xdr:clientData/>
  </xdr:twoCellAnchor>
  <xdr:twoCellAnchor>
    <xdr:from>
      <xdr:col>0</xdr:col>
      <xdr:colOff>464003</xdr:colOff>
      <xdr:row>14</xdr:row>
      <xdr:rowOff>79376</xdr:rowOff>
    </xdr:from>
    <xdr:to>
      <xdr:col>11</xdr:col>
      <xdr:colOff>398689</xdr:colOff>
      <xdr:row>22</xdr:row>
      <xdr:rowOff>142876</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464003" y="2746376"/>
          <a:ext cx="8650061" cy="15875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673</a:t>
          </a:r>
          <a:endParaRPr lang="en-US" sz="2000" baseline="0">
            <a:solidFill>
              <a:schemeClr val="bg1"/>
            </a:solidFill>
          </a:endParaRPr>
        </a:p>
        <a:p>
          <a:r>
            <a:rPr lang="en-US" sz="2000" baseline="0"/>
            <a:t>JPS's operations manager would like to calculate the maximum that would pay for information that is, the expected value of perfect information.</a:t>
          </a:r>
        </a:p>
        <a:p>
          <a:r>
            <a:rPr lang="en-US" sz="2000" baseline="0"/>
            <a:t>Base your analysis on the outcome of the previous problem.</a:t>
          </a:r>
        </a:p>
      </xdr:txBody>
    </xdr:sp>
    <xdr:clientData/>
  </xdr:twoCellAnchor>
  <xdr:twoCellAnchor>
    <xdr:from>
      <xdr:col>1</xdr:col>
      <xdr:colOff>274865</xdr:colOff>
      <xdr:row>1</xdr:row>
      <xdr:rowOff>13606</xdr:rowOff>
    </xdr:from>
    <xdr:to>
      <xdr:col>1</xdr:col>
      <xdr:colOff>1765300</xdr:colOff>
      <xdr:row>7</xdr:row>
      <xdr:rowOff>63500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897165" y="191406"/>
          <a:ext cx="1490435" cy="111669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576943</xdr:colOff>
      <xdr:row>10</xdr:row>
      <xdr:rowOff>97972</xdr:rowOff>
    </xdr:from>
    <xdr:to>
      <xdr:col>17</xdr:col>
      <xdr:colOff>446314</xdr:colOff>
      <xdr:row>14</xdr:row>
      <xdr:rowOff>76200</xdr:rowOff>
    </xdr:to>
    <xdr:sp macro="" textlink="">
      <xdr:nvSpPr>
        <xdr:cNvPr id="5" name="Rounded Rectangle 4">
          <a:extLst>
            <a:ext uri="{FF2B5EF4-FFF2-40B4-BE49-F238E27FC236}">
              <a16:creationId xmlns:a16="http://schemas.microsoft.com/office/drawing/2014/main" id="{00000000-0008-0000-1100-000005000000}"/>
            </a:ext>
          </a:extLst>
        </xdr:cNvPr>
        <xdr:cNvSpPr/>
      </xdr:nvSpPr>
      <xdr:spPr>
        <a:xfrm>
          <a:off x="10254343" y="2002972"/>
          <a:ext cx="3907971"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12</xdr:col>
      <xdr:colOff>664029</xdr:colOff>
      <xdr:row>17</xdr:row>
      <xdr:rowOff>43541</xdr:rowOff>
    </xdr:from>
    <xdr:to>
      <xdr:col>25</xdr:col>
      <xdr:colOff>21772</xdr:colOff>
      <xdr:row>38</xdr:row>
      <xdr:rowOff>65313</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10341429" y="3282041"/>
          <a:ext cx="8406493" cy="58320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1. The best outcome for the state of nature "favorable market" is "build</a:t>
          </a:r>
          <a:r>
            <a:rPr lang="en-US" sz="2000" baseline="0"/>
            <a:t> a large facility" with a payoff of $200,000. The best outcome for the state of nature "unfavorable market" is "do nothing" with a payoff of $0.</a:t>
          </a:r>
        </a:p>
        <a:p>
          <a:endParaRPr lang="en-US" sz="2000" baseline="0"/>
        </a:p>
        <a:p>
          <a:r>
            <a:rPr lang="en-US" sz="2000" baseline="0"/>
            <a:t>Expected value with perfect information (EVwPI)= ($200,000*0.5)+(0*0.5) = </a:t>
          </a:r>
          <a:r>
            <a:rPr lang="en-US" sz="2000" b="1" baseline="0">
              <a:solidFill>
                <a:srgbClr val="C00000"/>
              </a:solidFill>
            </a:rPr>
            <a:t>$100,000</a:t>
          </a:r>
        </a:p>
        <a:p>
          <a:r>
            <a:rPr lang="en-US" sz="2000" baseline="0"/>
            <a:t>Thus, if we had perfect information, we would expect (on average) $100,000. </a:t>
          </a:r>
        </a:p>
        <a:p>
          <a:endParaRPr lang="en-US" sz="2000" baseline="0"/>
        </a:p>
        <a:p>
          <a:r>
            <a:rPr lang="en-US" sz="2000" baseline="0"/>
            <a:t>2. The maximum EMV is </a:t>
          </a:r>
          <a:r>
            <a:rPr lang="en-US" sz="2000" b="1" baseline="0">
              <a:solidFill>
                <a:srgbClr val="FF0000"/>
              </a:solidFill>
            </a:rPr>
            <a:t>$40,000 </a:t>
          </a:r>
          <a:r>
            <a:rPr lang="en-US" sz="2000" baseline="0"/>
            <a:t>for A2, which is the expected outcome without perfect information.</a:t>
          </a:r>
        </a:p>
        <a:p>
          <a:endParaRPr lang="en-US" sz="2000" baseline="0"/>
        </a:p>
        <a:p>
          <a:r>
            <a:rPr lang="en-US" sz="2000" baseline="0"/>
            <a:t>Therefore:</a:t>
          </a:r>
        </a:p>
        <a:p>
          <a:endParaRPr lang="en-US" sz="2000" baseline="0"/>
        </a:p>
        <a:p>
          <a:r>
            <a:rPr lang="en-US" sz="2000" b="1" baseline="0">
              <a:solidFill>
                <a:srgbClr val="C00000"/>
              </a:solidFill>
            </a:rPr>
            <a:t>EVofPI</a:t>
          </a:r>
          <a:r>
            <a:rPr lang="en-US" sz="2000" baseline="0"/>
            <a:t> = EVwPI-Maximum EMV = </a:t>
          </a:r>
          <a:r>
            <a:rPr lang="en-US" sz="2000" b="1" baseline="0">
              <a:solidFill>
                <a:srgbClr val="C00000"/>
              </a:solidFill>
            </a:rPr>
            <a:t>$100,000 </a:t>
          </a:r>
          <a:r>
            <a:rPr lang="en-US" sz="2000" b="1" baseline="0">
              <a:solidFill>
                <a:sysClr val="windowText" lastClr="000000"/>
              </a:solidFill>
            </a:rPr>
            <a:t>-</a:t>
          </a:r>
          <a:r>
            <a:rPr lang="en-US" sz="2000" b="1" baseline="0">
              <a:solidFill>
                <a:srgbClr val="C00000"/>
              </a:solidFill>
            </a:rPr>
            <a:t> </a:t>
          </a:r>
          <a:r>
            <a:rPr lang="en-US" sz="2000" b="1" baseline="0">
              <a:solidFill>
                <a:schemeClr val="accent1">
                  <a:lumMod val="50000"/>
                </a:schemeClr>
              </a:solidFill>
            </a:rPr>
            <a:t>$40,000 </a:t>
          </a:r>
          <a:r>
            <a:rPr lang="en-US" sz="2000" baseline="0"/>
            <a:t>= </a:t>
          </a:r>
          <a:r>
            <a:rPr lang="en-US" sz="2000" b="1" baseline="0"/>
            <a:t>$60,000</a:t>
          </a:r>
        </a:p>
        <a:p>
          <a:endParaRPr lang="en-US" sz="2000" baseline="0"/>
        </a:p>
        <a:p>
          <a:r>
            <a:rPr lang="en-US" sz="2000" baseline="0"/>
            <a:t>The most JPC should be willing to pay for perfect information is </a:t>
          </a:r>
          <a:r>
            <a:rPr lang="en-US" sz="2000" b="1" baseline="0">
              <a:solidFill>
                <a:sysClr val="windowText" lastClr="000000"/>
              </a:solidFill>
            </a:rPr>
            <a:t>$60,000</a:t>
          </a:r>
          <a:endParaRPr lang="en-US" sz="2000" b="1">
            <a:solidFill>
              <a:sysClr val="windowText" lastClr="000000"/>
            </a:solidFill>
          </a:endParaRPr>
        </a:p>
      </xdr:txBody>
    </xdr:sp>
    <xdr:clientData/>
  </xdr:twoCellAnchor>
  <xdr:twoCellAnchor>
    <xdr:from>
      <xdr:col>2</xdr:col>
      <xdr:colOff>1889125</xdr:colOff>
      <xdr:row>25</xdr:row>
      <xdr:rowOff>174625</xdr:rowOff>
    </xdr:from>
    <xdr:to>
      <xdr:col>15</xdr:col>
      <xdr:colOff>762000</xdr:colOff>
      <xdr:row>29</xdr:row>
      <xdr:rowOff>63500</xdr:rowOff>
    </xdr:to>
    <xdr:cxnSp macro="">
      <xdr:nvCxnSpPr>
        <xdr:cNvPr id="7" name="Straight Arrow Connector 6">
          <a:extLst>
            <a:ext uri="{FF2B5EF4-FFF2-40B4-BE49-F238E27FC236}">
              <a16:creationId xmlns:a16="http://schemas.microsoft.com/office/drawing/2014/main" id="{00000000-0008-0000-1100-000007000000}"/>
            </a:ext>
          </a:extLst>
        </xdr:cNvPr>
        <xdr:cNvCxnSpPr/>
      </xdr:nvCxnSpPr>
      <xdr:spPr>
        <a:xfrm>
          <a:off x="4581525" y="4772025"/>
          <a:ext cx="9426575" cy="866775"/>
        </a:xfrm>
        <a:prstGeom prst="straightConnector1">
          <a:avLst/>
        </a:prstGeom>
        <a:ln>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12</xdr:col>
      <xdr:colOff>87086</xdr:colOff>
      <xdr:row>1</xdr:row>
      <xdr:rowOff>174172</xdr:rowOff>
    </xdr:from>
    <xdr:to>
      <xdr:col>12</xdr:col>
      <xdr:colOff>87086</xdr:colOff>
      <xdr:row>38</xdr:row>
      <xdr:rowOff>174171</xdr:rowOff>
    </xdr:to>
    <xdr:cxnSp macro="">
      <xdr:nvCxnSpPr>
        <xdr:cNvPr id="8" name="Straight Connector 7">
          <a:extLst>
            <a:ext uri="{FF2B5EF4-FFF2-40B4-BE49-F238E27FC236}">
              <a16:creationId xmlns:a16="http://schemas.microsoft.com/office/drawing/2014/main" id="{00000000-0008-0000-1100-000008000000}"/>
            </a:ext>
          </a:extLst>
        </xdr:cNvPr>
        <xdr:cNvCxnSpPr/>
      </xdr:nvCxnSpPr>
      <xdr:spPr>
        <a:xfrm>
          <a:off x="9764486" y="364672"/>
          <a:ext cx="0" cy="8858249"/>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1285875</xdr:colOff>
      <xdr:row>2</xdr:row>
      <xdr:rowOff>91168</xdr:rowOff>
    </xdr:from>
    <xdr:to>
      <xdr:col>11</xdr:col>
      <xdr:colOff>31750</xdr:colOff>
      <xdr:row>9</xdr:row>
      <xdr:rowOff>142875</xdr:rowOff>
    </xdr:to>
    <xdr:sp macro="" textlink="">
      <xdr:nvSpPr>
        <xdr:cNvPr id="2" name="Rounded Rectangle 1">
          <a:extLst>
            <a:ext uri="{FF2B5EF4-FFF2-40B4-BE49-F238E27FC236}">
              <a16:creationId xmlns:a16="http://schemas.microsoft.com/office/drawing/2014/main" id="{00000000-0008-0000-1200-000002000000}"/>
            </a:ext>
          </a:extLst>
        </xdr:cNvPr>
        <xdr:cNvSpPr/>
      </xdr:nvSpPr>
      <xdr:spPr>
        <a:xfrm>
          <a:off x="3079750" y="472168"/>
          <a:ext cx="5667375" cy="138520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3. E</a:t>
          </a:r>
          <a:r>
            <a:rPr lang="en-US" sz="3200" b="1" baseline="0">
              <a:solidFill>
                <a:schemeClr val="accent4">
                  <a:lumMod val="50000"/>
                </a:schemeClr>
              </a:solidFill>
            </a:rPr>
            <a:t>V of PI</a:t>
          </a:r>
          <a:endParaRPr lang="en-US" sz="3200" b="1">
            <a:solidFill>
              <a:schemeClr val="accent4">
                <a:lumMod val="50000"/>
              </a:schemeClr>
            </a:solidFill>
          </a:endParaRPr>
        </a:p>
      </xdr:txBody>
    </xdr:sp>
    <xdr:clientData/>
  </xdr:twoCellAnchor>
  <xdr:twoCellAnchor>
    <xdr:from>
      <xdr:col>0</xdr:col>
      <xdr:colOff>238578</xdr:colOff>
      <xdr:row>16</xdr:row>
      <xdr:rowOff>128361</xdr:rowOff>
    </xdr:from>
    <xdr:to>
      <xdr:col>11</xdr:col>
      <xdr:colOff>179614</xdr:colOff>
      <xdr:row>25</xdr:row>
      <xdr:rowOff>24947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238578" y="3176361"/>
          <a:ext cx="8656411" cy="169046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673</a:t>
          </a:r>
        </a:p>
        <a:p>
          <a:r>
            <a:rPr lang="en-US" sz="2000" baseline="0"/>
            <a:t>JPS's operations manager would like to calculate the maximum that would pay for information that is, the expected value of perfect information. The EMVs and the EVwPIs are shown below.</a:t>
          </a:r>
        </a:p>
      </xdr:txBody>
    </xdr:sp>
    <xdr:clientData/>
  </xdr:twoCellAnchor>
  <xdr:twoCellAnchor>
    <xdr:from>
      <xdr:col>0</xdr:col>
      <xdr:colOff>417740</xdr:colOff>
      <xdr:row>1</xdr:row>
      <xdr:rowOff>13606</xdr:rowOff>
    </xdr:from>
    <xdr:to>
      <xdr:col>1</xdr:col>
      <xdr:colOff>1143000</xdr:colOff>
      <xdr:row>8</xdr:row>
      <xdr:rowOff>95250</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417740" y="204106"/>
          <a:ext cx="1328510" cy="141514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566148</xdr:colOff>
      <xdr:row>3</xdr:row>
      <xdr:rowOff>114481</xdr:rowOff>
    </xdr:from>
    <xdr:to>
      <xdr:col>17</xdr:col>
      <xdr:colOff>435519</xdr:colOff>
      <xdr:row>8</xdr:row>
      <xdr:rowOff>159384</xdr:rowOff>
    </xdr:to>
    <xdr:sp macro="" textlink="">
      <xdr:nvSpPr>
        <xdr:cNvPr id="5" name="Rounded Rectangle 4">
          <a:extLst>
            <a:ext uri="{FF2B5EF4-FFF2-40B4-BE49-F238E27FC236}">
              <a16:creationId xmlns:a16="http://schemas.microsoft.com/office/drawing/2014/main" id="{00000000-0008-0000-1200-000005000000}"/>
            </a:ext>
          </a:extLst>
        </xdr:cNvPr>
        <xdr:cNvSpPr/>
      </xdr:nvSpPr>
      <xdr:spPr>
        <a:xfrm>
          <a:off x="11569428" y="663121"/>
          <a:ext cx="4045131" cy="959303"/>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11</xdr:col>
      <xdr:colOff>579211</xdr:colOff>
      <xdr:row>2</xdr:row>
      <xdr:rowOff>31297</xdr:rowOff>
    </xdr:from>
    <xdr:to>
      <xdr:col>11</xdr:col>
      <xdr:colOff>579211</xdr:colOff>
      <xdr:row>38</xdr:row>
      <xdr:rowOff>221796</xdr:rowOff>
    </xdr:to>
    <xdr:cxnSp macro="">
      <xdr:nvCxnSpPr>
        <xdr:cNvPr id="11" name="Straight Connector 10">
          <a:extLst>
            <a:ext uri="{FF2B5EF4-FFF2-40B4-BE49-F238E27FC236}">
              <a16:creationId xmlns:a16="http://schemas.microsoft.com/office/drawing/2014/main" id="{00000000-0008-0000-1200-00000B000000}"/>
            </a:ext>
          </a:extLst>
        </xdr:cNvPr>
        <xdr:cNvCxnSpPr/>
      </xdr:nvCxnSpPr>
      <xdr:spPr>
        <a:xfrm>
          <a:off x="9294586" y="412297"/>
          <a:ext cx="0" cy="8842374"/>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19</xdr:col>
      <xdr:colOff>296545</xdr:colOff>
      <xdr:row>6</xdr:row>
      <xdr:rowOff>60960</xdr:rowOff>
    </xdr:from>
    <xdr:to>
      <xdr:col>22</xdr:col>
      <xdr:colOff>441960</xdr:colOff>
      <xdr:row>10</xdr:row>
      <xdr:rowOff>137160</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1200-00000A000000}"/>
            </a:ext>
          </a:extLst>
        </xdr:cNvPr>
        <xdr:cNvSpPr/>
      </xdr:nvSpPr>
      <xdr:spPr>
        <a:xfrm>
          <a:off x="15826105" y="1158240"/>
          <a:ext cx="2019935" cy="807720"/>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187777</xdr:colOff>
      <xdr:row>2</xdr:row>
      <xdr:rowOff>97972</xdr:rowOff>
    </xdr:from>
    <xdr:to>
      <xdr:col>20</xdr:col>
      <xdr:colOff>413657</xdr:colOff>
      <xdr:row>6</xdr:row>
      <xdr:rowOff>174172</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7129597" y="463732"/>
          <a:ext cx="7320100" cy="807720"/>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Tutorial Page 3</a:t>
          </a:r>
        </a:p>
      </xdr:txBody>
    </xdr:sp>
    <xdr:clientData/>
  </xdr:twoCellAnchor>
  <xdr:twoCellAnchor>
    <xdr:from>
      <xdr:col>6</xdr:col>
      <xdr:colOff>598714</xdr:colOff>
      <xdr:row>10</xdr:row>
      <xdr:rowOff>10884</xdr:rowOff>
    </xdr:from>
    <xdr:to>
      <xdr:col>25</xdr:col>
      <xdr:colOff>228600</xdr:colOff>
      <xdr:row>52</xdr:row>
      <xdr:rowOff>21771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4321628" y="1861455"/>
          <a:ext cx="12997543" cy="93943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 </a:t>
          </a:r>
          <a:endParaRPr lang="en-US" sz="1800" b="1">
            <a:solidFill>
              <a:schemeClr val="accent2">
                <a:lumMod val="50000"/>
              </a:schemeClr>
            </a:solidFill>
            <a:effectLst/>
            <a:latin typeface="+mn-lt"/>
            <a:ea typeface="+mn-ea"/>
            <a:cs typeface="+mn-cs"/>
          </a:endParaRPr>
        </a:p>
        <a:p>
          <a:r>
            <a:rPr lang="en-US" sz="1800" b="1">
              <a:solidFill>
                <a:schemeClr val="accent2">
                  <a:lumMod val="50000"/>
                </a:schemeClr>
              </a:solidFill>
              <a:effectLst/>
              <a:latin typeface="+mn-lt"/>
              <a:ea typeface="+mn-ea"/>
              <a:cs typeface="+mn-cs"/>
            </a:rPr>
            <a:t>Decision Making under Certainty:</a:t>
          </a:r>
        </a:p>
        <a:p>
          <a:endParaRPr lang="en-US" sz="1800">
            <a:effectLst/>
          </a:endParaRPr>
        </a:p>
        <a:p>
          <a:r>
            <a:rPr lang="en-US" sz="1800">
              <a:solidFill>
                <a:schemeClr val="dk1"/>
              </a:solidFill>
              <a:effectLst/>
              <a:latin typeface="+mn-lt"/>
              <a:ea typeface="+mn-ea"/>
              <a:cs typeface="+mn-cs"/>
            </a:rPr>
            <a:t>When it is known for certain which of the possible future conditions will actually happen, the decision is usually relatively straightforward. Simply choose the alternative that has the best payoff under the state of nature. Although complete uncertainty is rare in such situations. Moreover, in some instances, there maybe an opportunity to consider allocation of funds to research efforts, which may reduce or remove some of the uncertainty surrounding the states of nature, converting uncertainty to risk or to certainty.</a:t>
          </a:r>
          <a:endParaRPr lang="en-US" sz="1800">
            <a:effectLst/>
          </a:endParaRPr>
        </a:p>
        <a:p>
          <a:endParaRPr lang="en-US" sz="1800">
            <a:solidFill>
              <a:schemeClr val="dk1"/>
            </a:solidFill>
            <a:effectLst/>
            <a:latin typeface="+mn-lt"/>
            <a:ea typeface="+mn-ea"/>
            <a:cs typeface="+mn-cs"/>
          </a:endParaRPr>
        </a:p>
        <a:p>
          <a:endParaRPr lang="en-US" sz="1800" b="1">
            <a:solidFill>
              <a:schemeClr val="accent2">
                <a:lumMod val="50000"/>
              </a:schemeClr>
            </a:solidFill>
            <a:effectLst/>
            <a:latin typeface="+mn-lt"/>
            <a:ea typeface="+mn-ea"/>
            <a:cs typeface="+mn-cs"/>
          </a:endParaRPr>
        </a:p>
        <a:p>
          <a:r>
            <a:rPr lang="en-US" sz="1800" b="1">
              <a:solidFill>
                <a:schemeClr val="accent2">
                  <a:lumMod val="50000"/>
                </a:schemeClr>
              </a:solidFill>
              <a:effectLst/>
              <a:latin typeface="+mn-lt"/>
              <a:ea typeface="+mn-ea"/>
              <a:cs typeface="+mn-cs"/>
            </a:rPr>
            <a:t>Decision Making Under Uncertainty:</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At the opposite extreme is compete uncertainty: no information is available on how likely the various states of nature are. Under those conditions, five possible decision criteria are:</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1) </a:t>
          </a:r>
          <a:r>
            <a:rPr lang="en-US" sz="1800" b="1">
              <a:solidFill>
                <a:schemeClr val="accent3">
                  <a:lumMod val="50000"/>
                </a:schemeClr>
              </a:solidFill>
              <a:effectLst/>
              <a:latin typeface="+mn-lt"/>
              <a:ea typeface="+mn-ea"/>
              <a:cs typeface="+mn-cs"/>
            </a:rPr>
            <a:t>Maximin </a:t>
          </a:r>
          <a:r>
            <a:rPr lang="en-US" sz="1800" b="0">
              <a:solidFill>
                <a:schemeClr val="dk1"/>
              </a:solidFill>
              <a:effectLst/>
              <a:latin typeface="+mn-lt"/>
              <a:ea typeface="+mn-ea"/>
              <a:cs typeface="+mn-cs"/>
            </a:rPr>
            <a:t>- </a:t>
          </a:r>
          <a:r>
            <a:rPr lang="en-US" sz="1800">
              <a:solidFill>
                <a:schemeClr val="dk1"/>
              </a:solidFill>
              <a:effectLst/>
              <a:latin typeface="+mn-lt"/>
              <a:ea typeface="+mn-ea"/>
              <a:cs typeface="+mn-cs"/>
            </a:rPr>
            <a:t>determine the worst possible payoff for each alternative, and choose the alternative that has the “best worst” outcome.</a:t>
          </a:r>
        </a:p>
        <a:p>
          <a:r>
            <a:rPr lang="en-US" sz="1800">
              <a:solidFill>
                <a:schemeClr val="dk1"/>
              </a:solidFill>
              <a:effectLst/>
              <a:latin typeface="+mn-lt"/>
              <a:ea typeface="+mn-ea"/>
              <a:cs typeface="+mn-cs"/>
            </a:rPr>
            <a:t>   The</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Maximin approach is essentially a pessimistic one because it takes into account only the worst possible outcome for each</a:t>
          </a:r>
        </a:p>
        <a:p>
          <a:r>
            <a:rPr lang="en-US" sz="1800">
              <a:solidFill>
                <a:schemeClr val="dk1"/>
              </a:solidFill>
              <a:effectLst/>
              <a:latin typeface="+mn-lt"/>
              <a:ea typeface="+mn-ea"/>
              <a:cs typeface="+mn-cs"/>
            </a:rPr>
            <a:t>   alternative. The actual outcome may not be as bad as that, but this approach establishes a “guarantided minimum.”</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2) </a:t>
          </a:r>
          <a:r>
            <a:rPr lang="en-US" sz="1800" b="1">
              <a:solidFill>
                <a:schemeClr val="accent3">
                  <a:lumMod val="50000"/>
                </a:schemeClr>
              </a:solidFill>
              <a:effectLst/>
              <a:latin typeface="+mn-lt"/>
              <a:ea typeface="+mn-ea"/>
              <a:cs typeface="+mn-cs"/>
            </a:rPr>
            <a:t>Maximax</a:t>
          </a:r>
          <a:r>
            <a:rPr lang="en-US" sz="1800">
              <a:solidFill>
                <a:schemeClr val="dk1"/>
              </a:solidFill>
              <a:effectLst/>
              <a:latin typeface="+mn-lt"/>
              <a:ea typeface="+mn-ea"/>
              <a:cs typeface="+mn-cs"/>
            </a:rPr>
            <a:t>- determine the best possible payoff, and choose the alternative with that payoff. The maximax approach is an optimistic “go </a:t>
          </a:r>
        </a:p>
        <a:p>
          <a:r>
            <a:rPr lang="en-US" sz="1800">
              <a:solidFill>
                <a:schemeClr val="dk1"/>
              </a:solidFill>
              <a:effectLst/>
              <a:latin typeface="+mn-lt"/>
              <a:ea typeface="+mn-ea"/>
              <a:cs typeface="+mn-cs"/>
            </a:rPr>
            <a:t>    for it” strategy; it does not take into account any payoff other than the best.</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3)</a:t>
          </a:r>
          <a:r>
            <a:rPr lang="en-US" sz="1800" b="1">
              <a:solidFill>
                <a:schemeClr val="accent3">
                  <a:lumMod val="50000"/>
                </a:schemeClr>
              </a:solidFill>
              <a:effectLst/>
              <a:latin typeface="+mn-lt"/>
              <a:ea typeface="+mn-ea"/>
              <a:cs typeface="+mn-cs"/>
            </a:rPr>
            <a:t> Laplace </a:t>
          </a:r>
          <a:r>
            <a:rPr lang="en-US" sz="1800">
              <a:solidFill>
                <a:schemeClr val="dk1"/>
              </a:solidFill>
              <a:effectLst/>
              <a:latin typeface="+mn-lt"/>
              <a:ea typeface="+mn-ea"/>
              <a:cs typeface="+mn-cs"/>
            </a:rPr>
            <a:t>- determine the average payoff for each alternative, and chose the alternative with the best average. The Laplace approach </a:t>
          </a:r>
        </a:p>
        <a:p>
          <a:r>
            <a:rPr lang="en-US" sz="1800">
              <a:solidFill>
                <a:schemeClr val="dk1"/>
              </a:solidFill>
              <a:effectLst/>
              <a:latin typeface="+mn-lt"/>
              <a:ea typeface="+mn-ea"/>
              <a:cs typeface="+mn-cs"/>
            </a:rPr>
            <a:t>    treats the states of nature as equally likely</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4) </a:t>
          </a:r>
          <a:r>
            <a:rPr lang="en-US" sz="1800" b="1">
              <a:solidFill>
                <a:schemeClr val="accent3">
                  <a:lumMod val="50000"/>
                </a:schemeClr>
              </a:solidFill>
              <a:effectLst/>
              <a:latin typeface="+mn-lt"/>
              <a:ea typeface="+mn-ea"/>
              <a:cs typeface="+mn-cs"/>
            </a:rPr>
            <a:t>Hurwicz Criterion</a:t>
          </a:r>
          <a:r>
            <a:rPr lang="en-US" sz="1800">
              <a:solidFill>
                <a:schemeClr val="dk1"/>
              </a:solidFill>
              <a:effectLst/>
              <a:latin typeface="+mn-lt"/>
              <a:ea typeface="+mn-ea"/>
              <a:cs typeface="+mn-cs"/>
            </a:rPr>
            <a:t> - The Hurwicz criterion is a decision in which the decision payoffs are weighted by a coefficient</a:t>
          </a:r>
          <a:r>
            <a:rPr lang="en-US" sz="1800" baseline="0">
              <a:solidFill>
                <a:schemeClr val="dk1"/>
              </a:solidFill>
              <a:effectLst/>
              <a:latin typeface="+mn-lt"/>
              <a:ea typeface="+mn-ea"/>
              <a:cs typeface="+mn-cs"/>
            </a:rPr>
            <a:t> of optimism, </a:t>
          </a:r>
          <a:r>
            <a:rPr lang="el-GR" sz="1800" baseline="0">
              <a:solidFill>
                <a:schemeClr val="dk1"/>
              </a:solidFill>
              <a:effectLst/>
              <a:latin typeface="+mn-lt"/>
              <a:ea typeface="+mn-ea"/>
              <a:cs typeface="+mn-cs"/>
            </a:rPr>
            <a:t>α</a:t>
          </a:r>
          <a:r>
            <a:rPr lang="en-US" sz="1800" baseline="0">
              <a:solidFill>
                <a:schemeClr val="dk1"/>
              </a:solidFill>
              <a:effectLst/>
              <a:latin typeface="+mn-lt"/>
              <a:ea typeface="+mn-ea"/>
              <a:cs typeface="+mn-cs"/>
            </a:rPr>
            <a:t>.</a:t>
          </a:r>
          <a:endParaRPr lang="en-US" sz="1800">
            <a:solidFill>
              <a:schemeClr val="dk1"/>
            </a:solidFill>
            <a:effectLst/>
            <a:latin typeface="+mn-lt"/>
            <a:ea typeface="+mn-ea"/>
            <a:cs typeface="+mn-cs"/>
          </a:endParaRP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5) </a:t>
          </a:r>
          <a:r>
            <a:rPr lang="en-US" sz="1800" b="1">
              <a:solidFill>
                <a:schemeClr val="accent3">
                  <a:lumMod val="50000"/>
                </a:schemeClr>
              </a:solidFill>
              <a:effectLst/>
              <a:latin typeface="+mn-lt"/>
              <a:ea typeface="+mn-ea"/>
              <a:cs typeface="+mn-cs"/>
            </a:rPr>
            <a:t>Minimax regret </a:t>
          </a:r>
          <a:r>
            <a:rPr lang="en-US" sz="1800">
              <a:solidFill>
                <a:schemeClr val="dk1"/>
              </a:solidFill>
              <a:effectLst/>
              <a:latin typeface="+mn-lt"/>
              <a:ea typeface="+mn-ea"/>
              <a:cs typeface="+mn-cs"/>
            </a:rPr>
            <a:t>- determine the worst regret for each alternative, and choose the alternative with the “best worst” value. </a:t>
          </a:r>
        </a:p>
        <a:p>
          <a:r>
            <a:rPr lang="en-US" sz="1800">
              <a:solidFill>
                <a:schemeClr val="dk1"/>
              </a:solidFill>
              <a:effectLst/>
              <a:latin typeface="+mn-lt"/>
              <a:ea typeface="+mn-ea"/>
              <a:cs typeface="+mn-cs"/>
            </a:rPr>
            <a:t>    This approach seeks to minimize the difference between the payoff that is realized and the best payoff for each state of nature.</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518808" y="250915"/>
          <a:ext cx="1250224" cy="105645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22</xdr:col>
      <xdr:colOff>500742</xdr:colOff>
      <xdr:row>44</xdr:row>
      <xdr:rowOff>21771</xdr:rowOff>
    </xdr:from>
    <xdr:to>
      <xdr:col>24</xdr:col>
      <xdr:colOff>359227</xdr:colOff>
      <xdr:row>49</xdr:row>
      <xdr:rowOff>54429</xdr:rowOff>
    </xdr:to>
    <xdr:sp macro="" textlink="">
      <xdr:nvSpPr>
        <xdr:cNvPr id="6" name="Right Arrow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5729856" y="9775371"/>
          <a:ext cx="1099457" cy="957944"/>
        </a:xfrm>
        <a:prstGeom prst="rightArrow">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Next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424543</xdr:colOff>
      <xdr:row>1</xdr:row>
      <xdr:rowOff>87085</xdr:rowOff>
    </xdr:from>
    <xdr:to>
      <xdr:col>16</xdr:col>
      <xdr:colOff>957943</xdr:colOff>
      <xdr:row>5</xdr:row>
      <xdr:rowOff>163285</xdr:rowOff>
    </xdr:to>
    <xdr:sp macro="" textlink="">
      <xdr:nvSpPr>
        <xdr:cNvPr id="2" name="Rounded Rectangle 1">
          <a:extLst>
            <a:ext uri="{FF2B5EF4-FFF2-40B4-BE49-F238E27FC236}">
              <a16:creationId xmlns:a16="http://schemas.microsoft.com/office/drawing/2014/main" id="{00000000-0008-0000-1300-000002000000}"/>
            </a:ext>
          </a:extLst>
        </xdr:cNvPr>
        <xdr:cNvSpPr/>
      </xdr:nvSpPr>
      <xdr:spPr>
        <a:xfrm>
          <a:off x="8111218" y="277585"/>
          <a:ext cx="6286500"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2. Decision</a:t>
          </a:r>
          <a:r>
            <a:rPr lang="en-US" sz="3200" b="1" baseline="0">
              <a:solidFill>
                <a:schemeClr val="accent4">
                  <a:lumMod val="50000"/>
                </a:schemeClr>
              </a:solidFill>
            </a:rPr>
            <a:t> Table Solved</a:t>
          </a:r>
          <a:endParaRPr lang="en-US" sz="3200" b="1">
            <a:solidFill>
              <a:schemeClr val="accent4">
                <a:lumMod val="50000"/>
              </a:schemeClr>
            </a:solidFill>
          </a:endParaRPr>
        </a:p>
      </xdr:txBody>
    </xdr:sp>
    <xdr:clientData/>
  </xdr:twoCellAnchor>
  <xdr:twoCellAnchor>
    <xdr:from>
      <xdr:col>0</xdr:col>
      <xdr:colOff>511628</xdr:colOff>
      <xdr:row>10</xdr:row>
      <xdr:rowOff>10886</xdr:rowOff>
    </xdr:from>
    <xdr:to>
      <xdr:col>11</xdr:col>
      <xdr:colOff>283028</xdr:colOff>
      <xdr:row>30</xdr:row>
      <xdr:rowOff>54428</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511628" y="1915886"/>
          <a:ext cx="6543675" cy="464411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670</a:t>
          </a:r>
          <a:r>
            <a:rPr lang="en-US" sz="800" b="0" i="0" u="none" strike="noStrike">
              <a:solidFill>
                <a:schemeClr val="bg1"/>
              </a:solidFill>
              <a:effectLst/>
              <a:latin typeface="+mn-lt"/>
              <a:ea typeface="+mn-ea"/>
              <a:cs typeface="+mn-cs"/>
            </a:rPr>
            <a:t> </a:t>
          </a:r>
          <a:r>
            <a:rPr lang="en-US" sz="2000"/>
            <a:t> </a:t>
          </a:r>
        </a:p>
        <a:p>
          <a:r>
            <a:rPr lang="en-US" sz="2000"/>
            <a:t>JPC</a:t>
          </a:r>
          <a:r>
            <a:rPr lang="en-US" sz="2000" baseline="0"/>
            <a:t> </a:t>
          </a:r>
          <a:r>
            <a:rPr lang="en-US" sz="2000"/>
            <a:t>now wishes to organize the following information into a table. With a favorable market a large facility will</a:t>
          </a:r>
          <a:r>
            <a:rPr lang="en-US" sz="2000" baseline="0"/>
            <a:t> give JPC  a net profit of $200,000. If the market is unfavorable, a $180,000 net loss will occur. </a:t>
          </a:r>
        </a:p>
        <a:p>
          <a:endParaRPr lang="en-US" sz="2000" baseline="0"/>
        </a:p>
        <a:p>
          <a:r>
            <a:rPr lang="en-US" sz="2000" baseline="0"/>
            <a:t>A small plant will result in a net profit of $100,000 in a favorable market, but a net loss of $20,000 will be encountered if the market is unfavorable.</a:t>
          </a:r>
        </a:p>
        <a:p>
          <a:endParaRPr lang="en-US" sz="2000" baseline="0"/>
        </a:p>
        <a:p>
          <a:r>
            <a:rPr lang="en-US" sz="2000" baseline="0"/>
            <a:t>Do nothing is always an option with zero payoffs regardless of the state of nature.</a:t>
          </a:r>
        </a:p>
        <a:p>
          <a:endParaRPr lang="en-US" sz="2000"/>
        </a:p>
      </xdr:txBody>
    </xdr:sp>
    <xdr:clientData/>
  </xdr:twoCellAnchor>
  <xdr:twoCellAnchor>
    <xdr:from>
      <xdr:col>3</xdr:col>
      <xdr:colOff>340180</xdr:colOff>
      <xdr:row>0</xdr:row>
      <xdr:rowOff>155120</xdr:rowOff>
    </xdr:from>
    <xdr:to>
      <xdr:col>5</xdr:col>
      <xdr:colOff>348343</xdr:colOff>
      <xdr:row>6</xdr:row>
      <xdr:rowOff>114299</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300-000004000000}"/>
            </a:ext>
          </a:extLst>
        </xdr:cNvPr>
        <xdr:cNvSpPr/>
      </xdr:nvSpPr>
      <xdr:spPr>
        <a:xfrm>
          <a:off x="2168980" y="155120"/>
          <a:ext cx="1227363"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740231</xdr:colOff>
      <xdr:row>8</xdr:row>
      <xdr:rowOff>76201</xdr:rowOff>
    </xdr:from>
    <xdr:to>
      <xdr:col>14</xdr:col>
      <xdr:colOff>2242459</xdr:colOff>
      <xdr:row>12</xdr:row>
      <xdr:rowOff>54429</xdr:rowOff>
    </xdr:to>
    <xdr:sp macro="" textlink="">
      <xdr:nvSpPr>
        <xdr:cNvPr id="5" name="Rounded Rectangle 4">
          <a:extLst>
            <a:ext uri="{FF2B5EF4-FFF2-40B4-BE49-F238E27FC236}">
              <a16:creationId xmlns:a16="http://schemas.microsoft.com/office/drawing/2014/main" id="{00000000-0008-0000-1300-000005000000}"/>
            </a:ext>
          </a:extLst>
        </xdr:cNvPr>
        <xdr:cNvSpPr/>
      </xdr:nvSpPr>
      <xdr:spPr>
        <a:xfrm>
          <a:off x="8426906" y="1600201"/>
          <a:ext cx="3035753"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12</xdr:col>
      <xdr:colOff>54429</xdr:colOff>
      <xdr:row>7</xdr:row>
      <xdr:rowOff>141514</xdr:rowOff>
    </xdr:from>
    <xdr:to>
      <xdr:col>12</xdr:col>
      <xdr:colOff>54429</xdr:colOff>
      <xdr:row>36</xdr:row>
      <xdr:rowOff>43542</xdr:rowOff>
    </xdr:to>
    <xdr:cxnSp macro="">
      <xdr:nvCxnSpPr>
        <xdr:cNvPr id="6" name="Straight Connector 5">
          <a:extLst>
            <a:ext uri="{FF2B5EF4-FFF2-40B4-BE49-F238E27FC236}">
              <a16:creationId xmlns:a16="http://schemas.microsoft.com/office/drawing/2014/main" id="{00000000-0008-0000-1300-000006000000}"/>
            </a:ext>
          </a:extLst>
        </xdr:cNvPr>
        <xdr:cNvCxnSpPr/>
      </xdr:nvCxnSpPr>
      <xdr:spPr>
        <a:xfrm flipH="1">
          <a:off x="7741104" y="1475014"/>
          <a:ext cx="0" cy="6864803"/>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424543</xdr:colOff>
      <xdr:row>1</xdr:row>
      <xdr:rowOff>87085</xdr:rowOff>
    </xdr:from>
    <xdr:to>
      <xdr:col>19</xdr:col>
      <xdr:colOff>340179</xdr:colOff>
      <xdr:row>5</xdr:row>
      <xdr:rowOff>163285</xdr:rowOff>
    </xdr:to>
    <xdr:sp macro="" textlink="">
      <xdr:nvSpPr>
        <xdr:cNvPr id="2" name="Rounded Rectangle 1">
          <a:extLst>
            <a:ext uri="{FF2B5EF4-FFF2-40B4-BE49-F238E27FC236}">
              <a16:creationId xmlns:a16="http://schemas.microsoft.com/office/drawing/2014/main" id="{00000000-0008-0000-1400-000002000000}"/>
            </a:ext>
          </a:extLst>
        </xdr:cNvPr>
        <xdr:cNvSpPr/>
      </xdr:nvSpPr>
      <xdr:spPr>
        <a:xfrm>
          <a:off x="8139793" y="277585"/>
          <a:ext cx="5372100"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2. Decision</a:t>
          </a:r>
          <a:r>
            <a:rPr lang="en-US" sz="3200" b="1" baseline="0">
              <a:solidFill>
                <a:schemeClr val="accent4">
                  <a:lumMod val="50000"/>
                </a:schemeClr>
              </a:solidFill>
            </a:rPr>
            <a:t> Table</a:t>
          </a:r>
          <a:endParaRPr lang="en-US" sz="3200" b="1">
            <a:solidFill>
              <a:schemeClr val="accent4">
                <a:lumMod val="50000"/>
              </a:schemeClr>
            </a:solidFill>
          </a:endParaRPr>
        </a:p>
      </xdr:txBody>
    </xdr:sp>
    <xdr:clientData/>
  </xdr:twoCellAnchor>
  <xdr:twoCellAnchor>
    <xdr:from>
      <xdr:col>0</xdr:col>
      <xdr:colOff>511628</xdr:colOff>
      <xdr:row>10</xdr:row>
      <xdr:rowOff>10886</xdr:rowOff>
    </xdr:from>
    <xdr:to>
      <xdr:col>11</xdr:col>
      <xdr:colOff>283028</xdr:colOff>
      <xdr:row>30</xdr:row>
      <xdr:rowOff>54428</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511628" y="1915886"/>
          <a:ext cx="6574971" cy="4683578"/>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670</a:t>
          </a:r>
          <a:r>
            <a:rPr lang="en-US" sz="800" b="0" i="0" u="none" strike="noStrike">
              <a:solidFill>
                <a:schemeClr val="bg1"/>
              </a:solidFill>
              <a:effectLst/>
              <a:latin typeface="+mn-lt"/>
              <a:ea typeface="+mn-ea"/>
              <a:cs typeface="+mn-cs"/>
            </a:rPr>
            <a:t> </a:t>
          </a:r>
          <a:r>
            <a:rPr lang="en-US" sz="2000"/>
            <a:t> </a:t>
          </a:r>
        </a:p>
        <a:p>
          <a:r>
            <a:rPr lang="en-US" sz="2000"/>
            <a:t>JPC</a:t>
          </a:r>
          <a:r>
            <a:rPr lang="en-US" sz="2000" baseline="0"/>
            <a:t> </a:t>
          </a:r>
          <a:r>
            <a:rPr lang="en-US" sz="2000"/>
            <a:t>now wishes to organize the following information into a table. With a favorable market a large facility will</a:t>
          </a:r>
          <a:r>
            <a:rPr lang="en-US" sz="2000" baseline="0"/>
            <a:t> give JPC  a net profit of $200,000. If the market is unfavorable, a $180,000 net loss will occur. </a:t>
          </a:r>
        </a:p>
        <a:p>
          <a:endParaRPr lang="en-US" sz="2000" baseline="0"/>
        </a:p>
        <a:p>
          <a:r>
            <a:rPr lang="en-US" sz="2000" baseline="0"/>
            <a:t>A small plant will result in a net profit of $100,000 in a favorable market, but a net loss of $20,000 will be encountered if the market is unfavorable.</a:t>
          </a:r>
        </a:p>
        <a:p>
          <a:endParaRPr lang="en-US" sz="2000" baseline="0"/>
        </a:p>
        <a:p>
          <a:r>
            <a:rPr lang="en-US" sz="2000" baseline="0"/>
            <a:t>Do nothing is always an option with zero payoffs regardless of the state of nature.</a:t>
          </a:r>
        </a:p>
        <a:p>
          <a:endParaRPr lang="en-US" sz="2000"/>
        </a:p>
      </xdr:txBody>
    </xdr:sp>
    <xdr:clientData/>
  </xdr:twoCellAnchor>
  <xdr:twoCellAnchor>
    <xdr:from>
      <xdr:col>3</xdr:col>
      <xdr:colOff>340180</xdr:colOff>
      <xdr:row>0</xdr:row>
      <xdr:rowOff>155120</xdr:rowOff>
    </xdr:from>
    <xdr:to>
      <xdr:col>5</xdr:col>
      <xdr:colOff>348343</xdr:colOff>
      <xdr:row>6</xdr:row>
      <xdr:rowOff>114299</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400-000004000000}"/>
            </a:ext>
          </a:extLst>
        </xdr:cNvPr>
        <xdr:cNvSpPr/>
      </xdr:nvSpPr>
      <xdr:spPr>
        <a:xfrm>
          <a:off x="2201637" y="155120"/>
          <a:ext cx="1249135"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740231</xdr:colOff>
      <xdr:row>8</xdr:row>
      <xdr:rowOff>76201</xdr:rowOff>
    </xdr:from>
    <xdr:to>
      <xdr:col>15</xdr:col>
      <xdr:colOff>721179</xdr:colOff>
      <xdr:row>12</xdr:row>
      <xdr:rowOff>54429</xdr:rowOff>
    </xdr:to>
    <xdr:sp macro="" textlink="">
      <xdr:nvSpPr>
        <xdr:cNvPr id="9" name="Rounded Rectangle 8">
          <a:extLst>
            <a:ext uri="{FF2B5EF4-FFF2-40B4-BE49-F238E27FC236}">
              <a16:creationId xmlns:a16="http://schemas.microsoft.com/office/drawing/2014/main" id="{00000000-0008-0000-1400-000009000000}"/>
            </a:ext>
          </a:extLst>
        </xdr:cNvPr>
        <xdr:cNvSpPr/>
      </xdr:nvSpPr>
      <xdr:spPr>
        <a:xfrm>
          <a:off x="8455481" y="1600201"/>
          <a:ext cx="2484662"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12</xdr:col>
      <xdr:colOff>54429</xdr:colOff>
      <xdr:row>7</xdr:row>
      <xdr:rowOff>141514</xdr:rowOff>
    </xdr:from>
    <xdr:to>
      <xdr:col>12</xdr:col>
      <xdr:colOff>54429</xdr:colOff>
      <xdr:row>36</xdr:row>
      <xdr:rowOff>43542</xdr:rowOff>
    </xdr:to>
    <xdr:cxnSp macro="">
      <xdr:nvCxnSpPr>
        <xdr:cNvPr id="7" name="Straight Connector 6">
          <a:extLst>
            <a:ext uri="{FF2B5EF4-FFF2-40B4-BE49-F238E27FC236}">
              <a16:creationId xmlns:a16="http://schemas.microsoft.com/office/drawing/2014/main" id="{00000000-0008-0000-1400-000007000000}"/>
            </a:ext>
          </a:extLst>
        </xdr:cNvPr>
        <xdr:cNvCxnSpPr/>
      </xdr:nvCxnSpPr>
      <xdr:spPr>
        <a:xfrm flipH="1">
          <a:off x="7892143" y="1436914"/>
          <a:ext cx="0" cy="6770914"/>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19</xdr:col>
      <xdr:colOff>27214</xdr:colOff>
      <xdr:row>7</xdr:row>
      <xdr:rowOff>108857</xdr:rowOff>
    </xdr:from>
    <xdr:to>
      <xdr:col>22</xdr:col>
      <xdr:colOff>215900</xdr:colOff>
      <xdr:row>11</xdr:row>
      <xdr:rowOff>87084</xdr:rowOff>
    </xdr:to>
    <xdr:sp macro="" textlink="">
      <xdr:nvSpPr>
        <xdr:cNvPr id="8" name="Rounded Rectangle 7">
          <a:hlinkClick xmlns:r="http://schemas.openxmlformats.org/officeDocument/2006/relationships" r:id="rId2"/>
          <a:extLst>
            <a:ext uri="{FF2B5EF4-FFF2-40B4-BE49-F238E27FC236}">
              <a16:creationId xmlns:a16="http://schemas.microsoft.com/office/drawing/2014/main" id="{00000000-0008-0000-1400-000008000000}"/>
            </a:ext>
          </a:extLst>
        </xdr:cNvPr>
        <xdr:cNvSpPr/>
      </xdr:nvSpPr>
      <xdr:spPr>
        <a:xfrm>
          <a:off x="13476514" y="1353457"/>
          <a:ext cx="2055586" cy="7021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12</xdr:col>
      <xdr:colOff>2721</xdr:colOff>
      <xdr:row>1</xdr:row>
      <xdr:rowOff>43543</xdr:rowOff>
    </xdr:from>
    <xdr:to>
      <xdr:col>20</xdr:col>
      <xdr:colOff>511628</xdr:colOff>
      <xdr:row>5</xdr:row>
      <xdr:rowOff>119743</xdr:rowOff>
    </xdr:to>
    <xdr:sp macro="" textlink="">
      <xdr:nvSpPr>
        <xdr:cNvPr id="2" name="Rounded Rectangle 1">
          <a:extLst>
            <a:ext uri="{FF2B5EF4-FFF2-40B4-BE49-F238E27FC236}">
              <a16:creationId xmlns:a16="http://schemas.microsoft.com/office/drawing/2014/main" id="{00000000-0008-0000-1500-000002000000}"/>
            </a:ext>
          </a:extLst>
        </xdr:cNvPr>
        <xdr:cNvSpPr/>
      </xdr:nvSpPr>
      <xdr:spPr>
        <a:xfrm>
          <a:off x="7689396" y="234043"/>
          <a:ext cx="6509657"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1. Decision</a:t>
          </a:r>
          <a:r>
            <a:rPr lang="en-US" sz="3200" b="1" baseline="0">
              <a:solidFill>
                <a:schemeClr val="accent4">
                  <a:lumMod val="50000"/>
                </a:schemeClr>
              </a:solidFill>
            </a:rPr>
            <a:t> Tree</a:t>
          </a:r>
          <a:endParaRPr lang="en-US" sz="3200" b="1">
            <a:solidFill>
              <a:schemeClr val="accent4">
                <a:lumMod val="50000"/>
              </a:schemeClr>
            </a:solidFill>
          </a:endParaRPr>
        </a:p>
      </xdr:txBody>
    </xdr:sp>
    <xdr:clientData/>
  </xdr:twoCellAnchor>
  <xdr:twoCellAnchor>
    <xdr:from>
      <xdr:col>0</xdr:col>
      <xdr:colOff>511628</xdr:colOff>
      <xdr:row>12</xdr:row>
      <xdr:rowOff>10885</xdr:rowOff>
    </xdr:from>
    <xdr:to>
      <xdr:col>10</xdr:col>
      <xdr:colOff>522514</xdr:colOff>
      <xdr:row>32</xdr:row>
      <xdr:rowOff>261257</xdr:rowOff>
    </xdr:to>
    <xdr:sp macro="" textlink="">
      <xdr:nvSpPr>
        <xdr:cNvPr id="3" name="TextBox 2">
          <a:extLst>
            <a:ext uri="{FF2B5EF4-FFF2-40B4-BE49-F238E27FC236}">
              <a16:creationId xmlns:a16="http://schemas.microsoft.com/office/drawing/2014/main" id="{00000000-0008-0000-1500-000003000000}"/>
            </a:ext>
          </a:extLst>
        </xdr:cNvPr>
        <xdr:cNvSpPr txBox="1"/>
      </xdr:nvSpPr>
      <xdr:spPr>
        <a:xfrm>
          <a:off x="511628" y="2296885"/>
          <a:ext cx="6173561" cy="4136572"/>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669</a:t>
          </a:r>
        </a:p>
        <a:p>
          <a:r>
            <a:rPr lang="en-US" sz="2000" baseline="0"/>
            <a:t>JPC is investigating the possibility of producing and marketing backyard decks. Undertaking this project would require the construction of either a large or a small manufacturing plant. The market for this kind of decks could be either favorable or unfavorable.</a:t>
          </a:r>
        </a:p>
        <a:p>
          <a:endParaRPr lang="en-US" sz="2000" baseline="0"/>
        </a:p>
        <a:p>
          <a:r>
            <a:rPr lang="en-US" sz="2000" baseline="0"/>
            <a:t>The management also has an option of not developing the new product line at all.</a:t>
          </a:r>
        </a:p>
        <a:p>
          <a:endParaRPr lang="en-US" sz="2000" baseline="0"/>
        </a:p>
        <a:p>
          <a:r>
            <a:rPr lang="en-US" sz="2000" baseline="0"/>
            <a:t>Construct a decision tree to show JPC's options.</a:t>
          </a:r>
          <a:endParaRPr lang="en-US" sz="2000"/>
        </a:p>
      </xdr:txBody>
    </xdr:sp>
    <xdr:clientData/>
  </xdr:twoCellAnchor>
  <xdr:twoCellAnchor>
    <xdr:from>
      <xdr:col>5</xdr:col>
      <xdr:colOff>394608</xdr:colOff>
      <xdr:row>1</xdr:row>
      <xdr:rowOff>68035</xdr:rowOff>
    </xdr:from>
    <xdr:to>
      <xdr:col>7</xdr:col>
      <xdr:colOff>326572</xdr:colOff>
      <xdr:row>7</xdr:row>
      <xdr:rowOff>10886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500-000004000000}"/>
            </a:ext>
          </a:extLst>
        </xdr:cNvPr>
        <xdr:cNvSpPr/>
      </xdr:nvSpPr>
      <xdr:spPr>
        <a:xfrm>
          <a:off x="3442608" y="258535"/>
          <a:ext cx="1217839"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15</xdr:col>
      <xdr:colOff>620486</xdr:colOff>
      <xdr:row>15</xdr:row>
      <xdr:rowOff>174172</xdr:rowOff>
    </xdr:from>
    <xdr:to>
      <xdr:col>16</xdr:col>
      <xdr:colOff>359230</xdr:colOff>
      <xdr:row>19</xdr:row>
      <xdr:rowOff>32658</xdr:rowOff>
    </xdr:to>
    <xdr:sp macro="" textlink="">
      <xdr:nvSpPr>
        <xdr:cNvPr id="5" name="Oval 4">
          <a:extLst>
            <a:ext uri="{FF2B5EF4-FFF2-40B4-BE49-F238E27FC236}">
              <a16:creationId xmlns:a16="http://schemas.microsoft.com/office/drawing/2014/main" id="{00000000-0008-0000-1500-000005000000}"/>
            </a:ext>
          </a:extLst>
        </xdr:cNvPr>
        <xdr:cNvSpPr/>
      </xdr:nvSpPr>
      <xdr:spPr>
        <a:xfrm>
          <a:off x="10707461" y="3031672"/>
          <a:ext cx="605519" cy="620486"/>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rgbClr val="FFC000"/>
              </a:solidFill>
            </a:rPr>
            <a:t>1</a:t>
          </a:r>
        </a:p>
      </xdr:txBody>
    </xdr:sp>
    <xdr:clientData/>
  </xdr:twoCellAnchor>
  <xdr:twoCellAnchor>
    <xdr:from>
      <xdr:col>12</xdr:col>
      <xdr:colOff>783772</xdr:colOff>
      <xdr:row>21</xdr:row>
      <xdr:rowOff>174171</xdr:rowOff>
    </xdr:from>
    <xdr:to>
      <xdr:col>14</xdr:col>
      <xdr:colOff>272143</xdr:colOff>
      <xdr:row>25</xdr:row>
      <xdr:rowOff>32658</xdr:rowOff>
    </xdr:to>
    <xdr:sp macro="" textlink="">
      <xdr:nvSpPr>
        <xdr:cNvPr id="6" name="Rectangle 5">
          <a:extLst>
            <a:ext uri="{FF2B5EF4-FFF2-40B4-BE49-F238E27FC236}">
              <a16:creationId xmlns:a16="http://schemas.microsoft.com/office/drawing/2014/main" id="{00000000-0008-0000-1500-000006000000}"/>
            </a:ext>
          </a:extLst>
        </xdr:cNvPr>
        <xdr:cNvSpPr/>
      </xdr:nvSpPr>
      <xdr:spPr>
        <a:xfrm>
          <a:off x="8470447" y="4174671"/>
          <a:ext cx="1069521" cy="620487"/>
        </a:xfrm>
        <a:prstGeom prst="rect">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rgbClr val="FFC000"/>
              </a:solidFill>
            </a:rPr>
            <a:t>Decision</a:t>
          </a:r>
          <a:r>
            <a:rPr lang="en-US" sz="1200" b="1" baseline="0">
              <a:solidFill>
                <a:srgbClr val="FFC000"/>
              </a:solidFill>
            </a:rPr>
            <a:t> </a:t>
          </a:r>
        </a:p>
        <a:p>
          <a:pPr algn="ctr"/>
          <a:r>
            <a:rPr lang="en-US" sz="1200" b="1" baseline="0">
              <a:solidFill>
                <a:srgbClr val="FFC000"/>
              </a:solidFill>
            </a:rPr>
            <a:t>Node</a:t>
          </a:r>
          <a:endParaRPr lang="en-US" sz="1200" b="1">
            <a:solidFill>
              <a:srgbClr val="FFC000"/>
            </a:solidFill>
          </a:endParaRPr>
        </a:p>
      </xdr:txBody>
    </xdr:sp>
    <xdr:clientData/>
  </xdr:twoCellAnchor>
  <xdr:twoCellAnchor>
    <xdr:from>
      <xdr:col>15</xdr:col>
      <xdr:colOff>576943</xdr:colOff>
      <xdr:row>27</xdr:row>
      <xdr:rowOff>119743</xdr:rowOff>
    </xdr:from>
    <xdr:to>
      <xdr:col>16</xdr:col>
      <xdr:colOff>315687</xdr:colOff>
      <xdr:row>30</xdr:row>
      <xdr:rowOff>65315</xdr:rowOff>
    </xdr:to>
    <xdr:sp macro="" textlink="">
      <xdr:nvSpPr>
        <xdr:cNvPr id="7" name="Oval 6">
          <a:extLst>
            <a:ext uri="{FF2B5EF4-FFF2-40B4-BE49-F238E27FC236}">
              <a16:creationId xmlns:a16="http://schemas.microsoft.com/office/drawing/2014/main" id="{00000000-0008-0000-1500-000007000000}"/>
            </a:ext>
          </a:extLst>
        </xdr:cNvPr>
        <xdr:cNvSpPr/>
      </xdr:nvSpPr>
      <xdr:spPr>
        <a:xfrm>
          <a:off x="10663918" y="5263243"/>
          <a:ext cx="605519" cy="59327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rgbClr val="FFC000"/>
              </a:solidFill>
            </a:rPr>
            <a:t>2</a:t>
          </a:r>
        </a:p>
      </xdr:txBody>
    </xdr:sp>
    <xdr:clientData/>
  </xdr:twoCellAnchor>
  <xdr:twoCellAnchor>
    <xdr:from>
      <xdr:col>14</xdr:col>
      <xdr:colOff>272143</xdr:colOff>
      <xdr:row>17</xdr:row>
      <xdr:rowOff>103415</xdr:rowOff>
    </xdr:from>
    <xdr:to>
      <xdr:col>15</xdr:col>
      <xdr:colOff>620486</xdr:colOff>
      <xdr:row>23</xdr:row>
      <xdr:rowOff>103415</xdr:rowOff>
    </xdr:to>
    <xdr:cxnSp macro="">
      <xdr:nvCxnSpPr>
        <xdr:cNvPr id="8" name="Straight Arrow Connector 7">
          <a:extLst>
            <a:ext uri="{FF2B5EF4-FFF2-40B4-BE49-F238E27FC236}">
              <a16:creationId xmlns:a16="http://schemas.microsoft.com/office/drawing/2014/main" id="{00000000-0008-0000-1500-000008000000}"/>
            </a:ext>
          </a:extLst>
        </xdr:cNvPr>
        <xdr:cNvCxnSpPr>
          <a:stCxn id="6" idx="3"/>
          <a:endCxn id="5" idx="2"/>
        </xdr:cNvCxnSpPr>
      </xdr:nvCxnSpPr>
      <xdr:spPr>
        <a:xfrm flipV="1">
          <a:off x="9539968" y="3341915"/>
          <a:ext cx="1167493" cy="114300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272143</xdr:colOff>
      <xdr:row>23</xdr:row>
      <xdr:rowOff>103415</xdr:rowOff>
    </xdr:from>
    <xdr:to>
      <xdr:col>15</xdr:col>
      <xdr:colOff>576943</xdr:colOff>
      <xdr:row>28</xdr:row>
      <xdr:rowOff>234043</xdr:rowOff>
    </xdr:to>
    <xdr:cxnSp macro="">
      <xdr:nvCxnSpPr>
        <xdr:cNvPr id="9" name="Straight Arrow Connector 8">
          <a:extLst>
            <a:ext uri="{FF2B5EF4-FFF2-40B4-BE49-F238E27FC236}">
              <a16:creationId xmlns:a16="http://schemas.microsoft.com/office/drawing/2014/main" id="{00000000-0008-0000-1500-000009000000}"/>
            </a:ext>
          </a:extLst>
        </xdr:cNvPr>
        <xdr:cNvCxnSpPr>
          <a:stCxn id="6" idx="3"/>
          <a:endCxn id="7" idx="2"/>
        </xdr:cNvCxnSpPr>
      </xdr:nvCxnSpPr>
      <xdr:spPr>
        <a:xfrm>
          <a:off x="9539968" y="4484915"/>
          <a:ext cx="1123950" cy="1083128"/>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478972</xdr:colOff>
      <xdr:row>25</xdr:row>
      <xdr:rowOff>32658</xdr:rowOff>
    </xdr:from>
    <xdr:to>
      <xdr:col>19</xdr:col>
      <xdr:colOff>141513</xdr:colOff>
      <xdr:row>32</xdr:row>
      <xdr:rowOff>435429</xdr:rowOff>
    </xdr:to>
    <xdr:cxnSp macro="">
      <xdr:nvCxnSpPr>
        <xdr:cNvPr id="10" name="Elbow Connector 9">
          <a:extLst>
            <a:ext uri="{FF2B5EF4-FFF2-40B4-BE49-F238E27FC236}">
              <a16:creationId xmlns:a16="http://schemas.microsoft.com/office/drawing/2014/main" id="{00000000-0008-0000-1500-00000A000000}"/>
            </a:ext>
          </a:extLst>
        </xdr:cNvPr>
        <xdr:cNvCxnSpPr>
          <a:stCxn id="6" idx="2"/>
        </xdr:cNvCxnSpPr>
      </xdr:nvCxnSpPr>
      <xdr:spPr>
        <a:xfrm rot="16200000" flipH="1">
          <a:off x="10205357" y="3593648"/>
          <a:ext cx="1812471" cy="4215491"/>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43545</xdr:colOff>
      <xdr:row>14</xdr:row>
      <xdr:rowOff>43544</xdr:rowOff>
    </xdr:from>
    <xdr:to>
      <xdr:col>19</xdr:col>
      <xdr:colOff>130630</xdr:colOff>
      <xdr:row>15</xdr:row>
      <xdr:rowOff>174172</xdr:rowOff>
    </xdr:to>
    <xdr:cxnSp macro="">
      <xdr:nvCxnSpPr>
        <xdr:cNvPr id="11" name="Elbow Connector 10">
          <a:extLst>
            <a:ext uri="{FF2B5EF4-FFF2-40B4-BE49-F238E27FC236}">
              <a16:creationId xmlns:a16="http://schemas.microsoft.com/office/drawing/2014/main" id="{00000000-0008-0000-1500-00000B000000}"/>
            </a:ext>
          </a:extLst>
        </xdr:cNvPr>
        <xdr:cNvCxnSpPr>
          <a:stCxn id="5" idx="0"/>
        </xdr:cNvCxnSpPr>
      </xdr:nvCxnSpPr>
      <xdr:spPr>
        <a:xfrm rot="5400000" flipH="1" flipV="1">
          <a:off x="11942311" y="1765528"/>
          <a:ext cx="321128" cy="221116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43544</xdr:colOff>
      <xdr:row>19</xdr:row>
      <xdr:rowOff>32658</xdr:rowOff>
    </xdr:from>
    <xdr:to>
      <xdr:col>19</xdr:col>
      <xdr:colOff>76203</xdr:colOff>
      <xdr:row>20</xdr:row>
      <xdr:rowOff>76200</xdr:rowOff>
    </xdr:to>
    <xdr:cxnSp macro="">
      <xdr:nvCxnSpPr>
        <xdr:cNvPr id="12" name="Elbow Connector 11">
          <a:extLst>
            <a:ext uri="{FF2B5EF4-FFF2-40B4-BE49-F238E27FC236}">
              <a16:creationId xmlns:a16="http://schemas.microsoft.com/office/drawing/2014/main" id="{00000000-0008-0000-1500-00000C000000}"/>
            </a:ext>
          </a:extLst>
        </xdr:cNvPr>
        <xdr:cNvCxnSpPr>
          <a:stCxn id="5" idx="4"/>
        </xdr:cNvCxnSpPr>
      </xdr:nvCxnSpPr>
      <xdr:spPr>
        <a:xfrm rot="16200000" flipH="1">
          <a:off x="11958640" y="2690812"/>
          <a:ext cx="234042" cy="2156734"/>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xdr:colOff>
      <xdr:row>25</xdr:row>
      <xdr:rowOff>130632</xdr:rowOff>
    </xdr:from>
    <xdr:to>
      <xdr:col>19</xdr:col>
      <xdr:colOff>87086</xdr:colOff>
      <xdr:row>27</xdr:row>
      <xdr:rowOff>119743</xdr:rowOff>
    </xdr:to>
    <xdr:cxnSp macro="">
      <xdr:nvCxnSpPr>
        <xdr:cNvPr id="13" name="Elbow Connector 12">
          <a:extLst>
            <a:ext uri="{FF2B5EF4-FFF2-40B4-BE49-F238E27FC236}">
              <a16:creationId xmlns:a16="http://schemas.microsoft.com/office/drawing/2014/main" id="{00000000-0008-0000-1500-00000D000000}"/>
            </a:ext>
          </a:extLst>
        </xdr:cNvPr>
        <xdr:cNvCxnSpPr>
          <a:stCxn id="7" idx="0"/>
        </xdr:cNvCxnSpPr>
      </xdr:nvCxnSpPr>
      <xdr:spPr>
        <a:xfrm rot="5400000" flipH="1" flipV="1">
          <a:off x="11874275" y="3972608"/>
          <a:ext cx="370111" cy="221116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1</xdr:colOff>
      <xdr:row>30</xdr:row>
      <xdr:rowOff>65315</xdr:rowOff>
    </xdr:from>
    <xdr:to>
      <xdr:col>19</xdr:col>
      <xdr:colOff>119746</xdr:colOff>
      <xdr:row>31</xdr:row>
      <xdr:rowOff>130632</xdr:rowOff>
    </xdr:to>
    <xdr:cxnSp macro="">
      <xdr:nvCxnSpPr>
        <xdr:cNvPr id="14" name="Elbow Connector 13">
          <a:extLst>
            <a:ext uri="{FF2B5EF4-FFF2-40B4-BE49-F238E27FC236}">
              <a16:creationId xmlns:a16="http://schemas.microsoft.com/office/drawing/2014/main" id="{00000000-0008-0000-1500-00000E000000}"/>
            </a:ext>
          </a:extLst>
        </xdr:cNvPr>
        <xdr:cNvCxnSpPr>
          <a:stCxn id="7" idx="4"/>
        </xdr:cNvCxnSpPr>
      </xdr:nvCxnSpPr>
      <xdr:spPr>
        <a:xfrm rot="16200000" flipH="1">
          <a:off x="11947752" y="4862514"/>
          <a:ext cx="255817" cy="2243820"/>
        </a:xfrm>
        <a:prstGeom prst="bentConnector2">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14</xdr:col>
      <xdr:colOff>185057</xdr:colOff>
      <xdr:row>16</xdr:row>
      <xdr:rowOff>108857</xdr:rowOff>
    </xdr:from>
    <xdr:ext cx="2013857" cy="264560"/>
    <xdr:sp macro="" textlink="">
      <xdr:nvSpPr>
        <xdr:cNvPr id="15" name="TextBox 14">
          <a:extLst>
            <a:ext uri="{FF2B5EF4-FFF2-40B4-BE49-F238E27FC236}">
              <a16:creationId xmlns:a16="http://schemas.microsoft.com/office/drawing/2014/main" id="{00000000-0008-0000-1500-00000F000000}"/>
            </a:ext>
          </a:extLst>
        </xdr:cNvPr>
        <xdr:cNvSpPr txBox="1"/>
      </xdr:nvSpPr>
      <xdr:spPr>
        <a:xfrm rot="18919995">
          <a:off x="9452882" y="3156857"/>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Large Plant</a:t>
          </a:r>
        </a:p>
      </xdr:txBody>
    </xdr:sp>
    <xdr:clientData/>
  </xdr:oneCellAnchor>
  <xdr:oneCellAnchor>
    <xdr:from>
      <xdr:col>14</xdr:col>
      <xdr:colOff>417997</xdr:colOff>
      <xdr:row>26</xdr:row>
      <xdr:rowOff>10755</xdr:rowOff>
    </xdr:from>
    <xdr:ext cx="1405066" cy="264560"/>
    <xdr:sp macro="" textlink="">
      <xdr:nvSpPr>
        <xdr:cNvPr id="16" name="TextBox 15">
          <a:extLst>
            <a:ext uri="{FF2B5EF4-FFF2-40B4-BE49-F238E27FC236}">
              <a16:creationId xmlns:a16="http://schemas.microsoft.com/office/drawing/2014/main" id="{00000000-0008-0000-1500-000010000000}"/>
            </a:ext>
          </a:extLst>
        </xdr:cNvPr>
        <xdr:cNvSpPr txBox="1"/>
      </xdr:nvSpPr>
      <xdr:spPr>
        <a:xfrm rot="2387644">
          <a:off x="9685822" y="4963755"/>
          <a:ext cx="140506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spAutoFit/>
        </a:bodyPr>
        <a:lstStyle/>
        <a:p>
          <a:r>
            <a:rPr lang="en-US" sz="1100"/>
            <a:t>Small</a:t>
          </a:r>
          <a:r>
            <a:rPr lang="en-US" sz="1100" baseline="0"/>
            <a:t> Plant</a:t>
          </a:r>
          <a:endParaRPr lang="en-US" sz="1100"/>
        </a:p>
      </xdr:txBody>
    </xdr:sp>
    <xdr:clientData/>
  </xdr:oneCellAnchor>
  <xdr:oneCellAnchor>
    <xdr:from>
      <xdr:col>14</xdr:col>
      <xdr:colOff>511628</xdr:colOff>
      <xdr:row>32</xdr:row>
      <xdr:rowOff>522514</xdr:rowOff>
    </xdr:from>
    <xdr:ext cx="2013857" cy="264560"/>
    <xdr:sp macro="" textlink="">
      <xdr:nvSpPr>
        <xdr:cNvPr id="17" name="TextBox 16">
          <a:extLst>
            <a:ext uri="{FF2B5EF4-FFF2-40B4-BE49-F238E27FC236}">
              <a16:creationId xmlns:a16="http://schemas.microsoft.com/office/drawing/2014/main" id="{00000000-0008-0000-1500-000011000000}"/>
            </a:ext>
          </a:extLst>
        </xdr:cNvPr>
        <xdr:cNvSpPr txBox="1"/>
      </xdr:nvSpPr>
      <xdr:spPr>
        <a:xfrm>
          <a:off x="9779453" y="6694714"/>
          <a:ext cx="201385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Do</a:t>
          </a:r>
          <a:r>
            <a:rPr lang="en-US" sz="1100" baseline="0"/>
            <a:t> Nothing</a:t>
          </a:r>
          <a:endParaRPr lang="en-US" sz="1100"/>
        </a:p>
      </xdr:txBody>
    </xdr:sp>
    <xdr:clientData/>
  </xdr:oneCellAnchor>
  <xdr:oneCellAnchor>
    <xdr:from>
      <xdr:col>16</xdr:col>
      <xdr:colOff>38100</xdr:colOff>
      <xdr:row>12</xdr:row>
      <xdr:rowOff>63500</xdr:rowOff>
    </xdr:from>
    <xdr:ext cx="2013857" cy="264560"/>
    <xdr:sp macro="" textlink="">
      <xdr:nvSpPr>
        <xdr:cNvPr id="18" name="TextBox 17">
          <a:extLst>
            <a:ext uri="{FF2B5EF4-FFF2-40B4-BE49-F238E27FC236}">
              <a16:creationId xmlns:a16="http://schemas.microsoft.com/office/drawing/2014/main" id="{00000000-0008-0000-1500-000012000000}"/>
            </a:ext>
          </a:extLst>
        </xdr:cNvPr>
        <xdr:cNvSpPr txBox="1"/>
      </xdr:nvSpPr>
      <xdr:spPr>
        <a:xfrm>
          <a:off x="11264900" y="2197100"/>
          <a:ext cx="2013857"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Favorable</a:t>
          </a:r>
          <a:r>
            <a:rPr lang="en-US" sz="1100" baseline="0"/>
            <a:t> Market</a:t>
          </a:r>
          <a:endParaRPr lang="en-US" sz="1100"/>
        </a:p>
      </xdr:txBody>
    </xdr:sp>
    <xdr:clientData/>
  </xdr:oneCellAnchor>
  <xdr:oneCellAnchor>
    <xdr:from>
      <xdr:col>16</xdr:col>
      <xdr:colOff>90715</xdr:colOff>
      <xdr:row>20</xdr:row>
      <xdr:rowOff>119744</xdr:rowOff>
    </xdr:from>
    <xdr:ext cx="2013857" cy="264560"/>
    <xdr:sp macro="" textlink="">
      <xdr:nvSpPr>
        <xdr:cNvPr id="19" name="TextBox 18">
          <a:extLst>
            <a:ext uri="{FF2B5EF4-FFF2-40B4-BE49-F238E27FC236}">
              <a16:creationId xmlns:a16="http://schemas.microsoft.com/office/drawing/2014/main" id="{00000000-0008-0000-1500-000013000000}"/>
            </a:ext>
          </a:extLst>
        </xdr:cNvPr>
        <xdr:cNvSpPr txBox="1"/>
      </xdr:nvSpPr>
      <xdr:spPr>
        <a:xfrm>
          <a:off x="11317515" y="3675744"/>
          <a:ext cx="2013857"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Unfavorable</a:t>
          </a:r>
          <a:r>
            <a:rPr lang="en-US" sz="1100" baseline="0"/>
            <a:t> Market</a:t>
          </a:r>
          <a:endParaRPr lang="en-US" sz="1100"/>
        </a:p>
      </xdr:txBody>
    </xdr:sp>
    <xdr:clientData/>
  </xdr:oneCellAnchor>
  <xdr:oneCellAnchor>
    <xdr:from>
      <xdr:col>16</xdr:col>
      <xdr:colOff>90715</xdr:colOff>
      <xdr:row>23</xdr:row>
      <xdr:rowOff>174171</xdr:rowOff>
    </xdr:from>
    <xdr:ext cx="2013857" cy="264560"/>
    <xdr:sp macro="" textlink="">
      <xdr:nvSpPr>
        <xdr:cNvPr id="20" name="TextBox 19">
          <a:extLst>
            <a:ext uri="{FF2B5EF4-FFF2-40B4-BE49-F238E27FC236}">
              <a16:creationId xmlns:a16="http://schemas.microsoft.com/office/drawing/2014/main" id="{00000000-0008-0000-1500-000014000000}"/>
            </a:ext>
          </a:extLst>
        </xdr:cNvPr>
        <xdr:cNvSpPr txBox="1"/>
      </xdr:nvSpPr>
      <xdr:spPr>
        <a:xfrm>
          <a:off x="11317515" y="4263571"/>
          <a:ext cx="2013857"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Favorable</a:t>
          </a:r>
          <a:r>
            <a:rPr lang="en-US" sz="1100" baseline="0"/>
            <a:t> Market</a:t>
          </a:r>
          <a:endParaRPr lang="en-US" sz="1100"/>
        </a:p>
      </xdr:txBody>
    </xdr:sp>
    <xdr:clientData/>
  </xdr:oneCellAnchor>
  <xdr:oneCellAnchor>
    <xdr:from>
      <xdr:col>16</xdr:col>
      <xdr:colOff>127000</xdr:colOff>
      <xdr:row>31</xdr:row>
      <xdr:rowOff>156030</xdr:rowOff>
    </xdr:from>
    <xdr:ext cx="2013857" cy="264560"/>
    <xdr:sp macro="" textlink="">
      <xdr:nvSpPr>
        <xdr:cNvPr id="21" name="TextBox 20">
          <a:extLst>
            <a:ext uri="{FF2B5EF4-FFF2-40B4-BE49-F238E27FC236}">
              <a16:creationId xmlns:a16="http://schemas.microsoft.com/office/drawing/2014/main" id="{00000000-0008-0000-1500-000015000000}"/>
            </a:ext>
          </a:extLst>
        </xdr:cNvPr>
        <xdr:cNvSpPr txBox="1"/>
      </xdr:nvSpPr>
      <xdr:spPr>
        <a:xfrm>
          <a:off x="11353800" y="5794830"/>
          <a:ext cx="2013857" cy="2645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n-US" sz="1100"/>
            <a:t>Unfavorable</a:t>
          </a:r>
          <a:r>
            <a:rPr lang="en-US" sz="1100" baseline="0"/>
            <a:t> Market</a:t>
          </a:r>
          <a:endParaRPr lang="en-US" sz="1100"/>
        </a:p>
      </xdr:txBody>
    </xdr:sp>
    <xdr:clientData/>
  </xdr:oneCellAnchor>
  <xdr:oneCellAnchor>
    <xdr:from>
      <xdr:col>16</xdr:col>
      <xdr:colOff>446315</xdr:colOff>
      <xdr:row>16</xdr:row>
      <xdr:rowOff>108858</xdr:rowOff>
    </xdr:from>
    <xdr:ext cx="2013857" cy="264560"/>
    <xdr:sp macro="" textlink="">
      <xdr:nvSpPr>
        <xdr:cNvPr id="22" name="TextBox 21">
          <a:extLst>
            <a:ext uri="{FF2B5EF4-FFF2-40B4-BE49-F238E27FC236}">
              <a16:creationId xmlns:a16="http://schemas.microsoft.com/office/drawing/2014/main" id="{00000000-0008-0000-1500-000016000000}"/>
            </a:ext>
          </a:extLst>
        </xdr:cNvPr>
        <xdr:cNvSpPr txBox="1"/>
      </xdr:nvSpPr>
      <xdr:spPr>
        <a:xfrm>
          <a:off x="11400065" y="3156858"/>
          <a:ext cx="2013857" cy="26456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State</a:t>
          </a:r>
          <a:r>
            <a:rPr lang="en-US" sz="1100" baseline="0"/>
            <a:t> of Nature Node</a:t>
          </a:r>
          <a:endParaRPr lang="en-US" sz="1100"/>
        </a:p>
      </xdr:txBody>
    </xdr:sp>
    <xdr:clientData/>
  </xdr:oneCellAnchor>
  <xdr:oneCellAnchor>
    <xdr:from>
      <xdr:col>16</xdr:col>
      <xdr:colOff>381001</xdr:colOff>
      <xdr:row>28</xdr:row>
      <xdr:rowOff>108857</xdr:rowOff>
    </xdr:from>
    <xdr:ext cx="2013857" cy="264560"/>
    <xdr:sp macro="" textlink="">
      <xdr:nvSpPr>
        <xdr:cNvPr id="23" name="TextBox 22">
          <a:extLst>
            <a:ext uri="{FF2B5EF4-FFF2-40B4-BE49-F238E27FC236}">
              <a16:creationId xmlns:a16="http://schemas.microsoft.com/office/drawing/2014/main" id="{00000000-0008-0000-1500-000017000000}"/>
            </a:ext>
          </a:extLst>
        </xdr:cNvPr>
        <xdr:cNvSpPr txBox="1"/>
      </xdr:nvSpPr>
      <xdr:spPr>
        <a:xfrm>
          <a:off x="11334751" y="5442857"/>
          <a:ext cx="2013857" cy="264560"/>
        </a:xfrm>
        <a:prstGeom prst="rect">
          <a:avLst/>
        </a:prstGeom>
        <a:solidFill>
          <a:schemeClr val="accent3">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State</a:t>
          </a:r>
          <a:r>
            <a:rPr lang="en-US" sz="1100" baseline="0"/>
            <a:t> of Nature Node</a:t>
          </a:r>
          <a:endParaRPr lang="en-US" sz="1100"/>
        </a:p>
      </xdr:txBody>
    </xdr:sp>
    <xdr:clientData/>
  </xdr:oneCellAnchor>
  <xdr:twoCellAnchor>
    <xdr:from>
      <xdr:col>12</xdr:col>
      <xdr:colOff>141514</xdr:colOff>
      <xdr:row>8</xdr:row>
      <xdr:rowOff>87086</xdr:rowOff>
    </xdr:from>
    <xdr:to>
      <xdr:col>15</xdr:col>
      <xdr:colOff>239485</xdr:colOff>
      <xdr:row>12</xdr:row>
      <xdr:rowOff>65313</xdr:rowOff>
    </xdr:to>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7828189" y="1611086"/>
          <a:ext cx="2498271"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11</xdr:col>
      <xdr:colOff>587828</xdr:colOff>
      <xdr:row>4</xdr:row>
      <xdr:rowOff>119742</xdr:rowOff>
    </xdr:from>
    <xdr:to>
      <xdr:col>11</xdr:col>
      <xdr:colOff>587828</xdr:colOff>
      <xdr:row>38</xdr:row>
      <xdr:rowOff>10886</xdr:rowOff>
    </xdr:to>
    <xdr:cxnSp macro="">
      <xdr:nvCxnSpPr>
        <xdr:cNvPr id="25" name="Straight Connector 24">
          <a:extLst>
            <a:ext uri="{FF2B5EF4-FFF2-40B4-BE49-F238E27FC236}">
              <a16:creationId xmlns:a16="http://schemas.microsoft.com/office/drawing/2014/main" id="{00000000-0008-0000-1500-000019000000}"/>
            </a:ext>
          </a:extLst>
        </xdr:cNvPr>
        <xdr:cNvCxnSpPr/>
      </xdr:nvCxnSpPr>
      <xdr:spPr>
        <a:xfrm>
          <a:off x="7360103" y="881742"/>
          <a:ext cx="0" cy="7453994"/>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163286</xdr:colOff>
      <xdr:row>32</xdr:row>
      <xdr:rowOff>190499</xdr:rowOff>
    </xdr:from>
    <xdr:to>
      <xdr:col>20</xdr:col>
      <xdr:colOff>585107</xdr:colOff>
      <xdr:row>32</xdr:row>
      <xdr:rowOff>639534</xdr:rowOff>
    </xdr:to>
    <xdr:sp macro="" textlink="">
      <xdr:nvSpPr>
        <xdr:cNvPr id="26" name="Oval 25">
          <a:extLst>
            <a:ext uri="{FF2B5EF4-FFF2-40B4-BE49-F238E27FC236}">
              <a16:creationId xmlns:a16="http://schemas.microsoft.com/office/drawing/2014/main" id="{00000000-0008-0000-1500-00001A000000}"/>
            </a:ext>
          </a:extLst>
        </xdr:cNvPr>
        <xdr:cNvSpPr/>
      </xdr:nvSpPr>
      <xdr:spPr>
        <a:xfrm>
          <a:off x="13241111" y="6362699"/>
          <a:ext cx="1031421" cy="449035"/>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End</a:t>
          </a:r>
        </a:p>
      </xdr:txBody>
    </xdr:sp>
    <xdr:clientData/>
  </xdr:twoCellAnchor>
  <xdr:twoCellAnchor>
    <xdr:from>
      <xdr:col>13</xdr:col>
      <xdr:colOff>195943</xdr:colOff>
      <xdr:row>32</xdr:row>
      <xdr:rowOff>68943</xdr:rowOff>
    </xdr:from>
    <xdr:to>
      <xdr:col>14</xdr:col>
      <xdr:colOff>61687</xdr:colOff>
      <xdr:row>32</xdr:row>
      <xdr:rowOff>662215</xdr:rowOff>
    </xdr:to>
    <xdr:sp macro="" textlink="">
      <xdr:nvSpPr>
        <xdr:cNvPr id="28" name="Oval 27">
          <a:extLst>
            <a:ext uri="{FF2B5EF4-FFF2-40B4-BE49-F238E27FC236}">
              <a16:creationId xmlns:a16="http://schemas.microsoft.com/office/drawing/2014/main" id="{00000000-0008-0000-1500-00001C000000}"/>
            </a:ext>
          </a:extLst>
        </xdr:cNvPr>
        <xdr:cNvSpPr/>
      </xdr:nvSpPr>
      <xdr:spPr>
        <a:xfrm>
          <a:off x="8920843" y="5898243"/>
          <a:ext cx="627744" cy="593272"/>
        </a:xfrm>
        <a:prstGeom prst="ellipse">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solidFill>
                <a:srgbClr val="FFC000"/>
              </a:solidFill>
            </a:rPr>
            <a:t>3</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2721</xdr:colOff>
      <xdr:row>1</xdr:row>
      <xdr:rowOff>43543</xdr:rowOff>
    </xdr:from>
    <xdr:to>
      <xdr:col>20</xdr:col>
      <xdr:colOff>511628</xdr:colOff>
      <xdr:row>5</xdr:row>
      <xdr:rowOff>119743</xdr:rowOff>
    </xdr:to>
    <xdr:sp macro="" textlink="">
      <xdr:nvSpPr>
        <xdr:cNvPr id="2" name="Rounded Rectangle 1">
          <a:extLst>
            <a:ext uri="{FF2B5EF4-FFF2-40B4-BE49-F238E27FC236}">
              <a16:creationId xmlns:a16="http://schemas.microsoft.com/office/drawing/2014/main" id="{00000000-0008-0000-1600-000002000000}"/>
            </a:ext>
          </a:extLst>
        </xdr:cNvPr>
        <xdr:cNvSpPr/>
      </xdr:nvSpPr>
      <xdr:spPr>
        <a:xfrm>
          <a:off x="7840435" y="228600"/>
          <a:ext cx="6659336"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1. Decision</a:t>
          </a:r>
          <a:r>
            <a:rPr lang="en-US" sz="3200" b="1" baseline="0">
              <a:solidFill>
                <a:schemeClr val="accent4">
                  <a:lumMod val="50000"/>
                </a:schemeClr>
              </a:solidFill>
            </a:rPr>
            <a:t> Tree Model</a:t>
          </a:r>
          <a:endParaRPr lang="en-US" sz="3200" b="1">
            <a:solidFill>
              <a:schemeClr val="accent4">
                <a:lumMod val="50000"/>
              </a:schemeClr>
            </a:solidFill>
          </a:endParaRPr>
        </a:p>
      </xdr:txBody>
    </xdr:sp>
    <xdr:clientData/>
  </xdr:twoCellAnchor>
  <xdr:twoCellAnchor>
    <xdr:from>
      <xdr:col>0</xdr:col>
      <xdr:colOff>511628</xdr:colOff>
      <xdr:row>12</xdr:row>
      <xdr:rowOff>10885</xdr:rowOff>
    </xdr:from>
    <xdr:to>
      <xdr:col>10</xdr:col>
      <xdr:colOff>522514</xdr:colOff>
      <xdr:row>32</xdr:row>
      <xdr:rowOff>261257</xdr:rowOff>
    </xdr:to>
    <xdr:sp macro="" textlink="">
      <xdr:nvSpPr>
        <xdr:cNvPr id="3" name="TextBox 2">
          <a:extLst>
            <a:ext uri="{FF2B5EF4-FFF2-40B4-BE49-F238E27FC236}">
              <a16:creationId xmlns:a16="http://schemas.microsoft.com/office/drawing/2014/main" id="{00000000-0008-0000-1600-000003000000}"/>
            </a:ext>
          </a:extLst>
        </xdr:cNvPr>
        <xdr:cNvSpPr txBox="1"/>
      </xdr:nvSpPr>
      <xdr:spPr>
        <a:xfrm>
          <a:off x="511628" y="2231571"/>
          <a:ext cx="6291943" cy="4082143"/>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669</a:t>
          </a:r>
        </a:p>
        <a:p>
          <a:r>
            <a:rPr lang="en-US" sz="2000" baseline="0"/>
            <a:t>JPC is investigating the possibility of producing and marketing backyard decks. Undertaking this project would require the construction of either a large or a small manufacturing plant. The market for this kind of decks could be either favorable or unfavorable.</a:t>
          </a:r>
        </a:p>
        <a:p>
          <a:endParaRPr lang="en-US" sz="2000" baseline="0"/>
        </a:p>
        <a:p>
          <a:r>
            <a:rPr lang="en-US" sz="2000" baseline="0"/>
            <a:t>The management also has an option of not developing the new product line at all.</a:t>
          </a:r>
        </a:p>
        <a:p>
          <a:endParaRPr lang="en-US" sz="2000" baseline="0"/>
        </a:p>
        <a:p>
          <a:r>
            <a:rPr lang="en-US" sz="2000" baseline="0"/>
            <a:t>Construct a decision tree to show JPC's options.</a:t>
          </a:r>
          <a:endParaRPr lang="en-US" sz="2000"/>
        </a:p>
      </xdr:txBody>
    </xdr:sp>
    <xdr:clientData/>
  </xdr:twoCellAnchor>
  <xdr:twoCellAnchor>
    <xdr:from>
      <xdr:col>5</xdr:col>
      <xdr:colOff>394608</xdr:colOff>
      <xdr:row>1</xdr:row>
      <xdr:rowOff>68035</xdr:rowOff>
    </xdr:from>
    <xdr:to>
      <xdr:col>7</xdr:col>
      <xdr:colOff>326572</xdr:colOff>
      <xdr:row>7</xdr:row>
      <xdr:rowOff>10886</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1600-000005000000}"/>
            </a:ext>
          </a:extLst>
        </xdr:cNvPr>
        <xdr:cNvSpPr/>
      </xdr:nvSpPr>
      <xdr:spPr>
        <a:xfrm>
          <a:off x="3497037" y="253092"/>
          <a:ext cx="1249135" cy="105319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12</xdr:col>
      <xdr:colOff>141514</xdr:colOff>
      <xdr:row>8</xdr:row>
      <xdr:rowOff>87086</xdr:rowOff>
    </xdr:from>
    <xdr:to>
      <xdr:col>15</xdr:col>
      <xdr:colOff>239485</xdr:colOff>
      <xdr:row>12</xdr:row>
      <xdr:rowOff>65313</xdr:rowOff>
    </xdr:to>
    <xdr:sp macro="" textlink="">
      <xdr:nvSpPr>
        <xdr:cNvPr id="46" name="Rounded Rectangle 45">
          <a:extLst>
            <a:ext uri="{FF2B5EF4-FFF2-40B4-BE49-F238E27FC236}">
              <a16:creationId xmlns:a16="http://schemas.microsoft.com/office/drawing/2014/main" id="{00000000-0008-0000-1600-00002E000000}"/>
            </a:ext>
          </a:extLst>
        </xdr:cNvPr>
        <xdr:cNvSpPr/>
      </xdr:nvSpPr>
      <xdr:spPr>
        <a:xfrm>
          <a:off x="7979228" y="1567543"/>
          <a:ext cx="2558143" cy="718456"/>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11</xdr:col>
      <xdr:colOff>587828</xdr:colOff>
      <xdr:row>4</xdr:row>
      <xdr:rowOff>119742</xdr:rowOff>
    </xdr:from>
    <xdr:to>
      <xdr:col>11</xdr:col>
      <xdr:colOff>587828</xdr:colOff>
      <xdr:row>38</xdr:row>
      <xdr:rowOff>10886</xdr:rowOff>
    </xdr:to>
    <xdr:cxnSp macro="">
      <xdr:nvCxnSpPr>
        <xdr:cNvPr id="4101" name="Straight Connector 4100">
          <a:extLst>
            <a:ext uri="{FF2B5EF4-FFF2-40B4-BE49-F238E27FC236}">
              <a16:creationId xmlns:a16="http://schemas.microsoft.com/office/drawing/2014/main" id="{00000000-0008-0000-1600-000005100000}"/>
            </a:ext>
          </a:extLst>
        </xdr:cNvPr>
        <xdr:cNvCxnSpPr/>
      </xdr:nvCxnSpPr>
      <xdr:spPr>
        <a:xfrm>
          <a:off x="7489371" y="859971"/>
          <a:ext cx="0" cy="732608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380999</xdr:colOff>
      <xdr:row>7</xdr:row>
      <xdr:rowOff>122465</xdr:rowOff>
    </xdr:from>
    <xdr:to>
      <xdr:col>22</xdr:col>
      <xdr:colOff>531585</xdr:colOff>
      <xdr:row>11</xdr:row>
      <xdr:rowOff>100692</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600-000007000000}"/>
            </a:ext>
          </a:extLst>
        </xdr:cNvPr>
        <xdr:cNvSpPr/>
      </xdr:nvSpPr>
      <xdr:spPr>
        <a:xfrm>
          <a:off x="13511892" y="1455965"/>
          <a:ext cx="1987550"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500744</xdr:colOff>
      <xdr:row>2</xdr:row>
      <xdr:rowOff>152400</xdr:rowOff>
    </xdr:from>
    <xdr:to>
      <xdr:col>29</xdr:col>
      <xdr:colOff>48986</xdr:colOff>
      <xdr:row>9</xdr:row>
      <xdr:rowOff>57149</xdr:rowOff>
    </xdr:to>
    <xdr:sp macro="" textlink="">
      <xdr:nvSpPr>
        <xdr:cNvPr id="2" name="Rounded Rectangle 1">
          <a:extLst>
            <a:ext uri="{FF2B5EF4-FFF2-40B4-BE49-F238E27FC236}">
              <a16:creationId xmlns:a16="http://schemas.microsoft.com/office/drawing/2014/main" id="{00000000-0008-0000-1700-000002000000}"/>
            </a:ext>
          </a:extLst>
        </xdr:cNvPr>
        <xdr:cNvSpPr/>
      </xdr:nvSpPr>
      <xdr:spPr>
        <a:xfrm>
          <a:off x="9644744" y="533400"/>
          <a:ext cx="8082642" cy="1238249"/>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a:solidFill>
                <a:schemeClr val="tx1"/>
              </a:solidFill>
            </a:rPr>
            <a:t>Decision</a:t>
          </a:r>
          <a:r>
            <a:rPr lang="en-US" sz="4000" baseline="0">
              <a:solidFill>
                <a:schemeClr val="tx1"/>
              </a:solidFill>
            </a:rPr>
            <a:t> Support Tools</a:t>
          </a:r>
          <a:endParaRPr lang="en-US" sz="4000">
            <a:solidFill>
              <a:schemeClr val="tx1"/>
            </a:solidFill>
          </a:endParaRPr>
        </a:p>
      </xdr:txBody>
    </xdr:sp>
    <xdr:clientData/>
  </xdr:twoCellAnchor>
  <xdr:twoCellAnchor>
    <xdr:from>
      <xdr:col>14</xdr:col>
      <xdr:colOff>1088</xdr:colOff>
      <xdr:row>20</xdr:row>
      <xdr:rowOff>80190</xdr:rowOff>
    </xdr:from>
    <xdr:to>
      <xdr:col>21</xdr:col>
      <xdr:colOff>254181</xdr:colOff>
      <xdr:row>25</xdr:row>
      <xdr:rowOff>58419</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8748848" y="3737790"/>
          <a:ext cx="4626973" cy="8926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1.</a:t>
          </a:r>
          <a:r>
            <a:rPr lang="en-US" sz="2400" baseline="0">
              <a:solidFill>
                <a:schemeClr val="tx1"/>
              </a:solidFill>
            </a:rPr>
            <a:t> Decision Tree Model</a:t>
          </a:r>
          <a:endParaRPr lang="en-US" sz="2400">
            <a:solidFill>
              <a:schemeClr val="tx1"/>
            </a:solidFill>
          </a:endParaRPr>
        </a:p>
      </xdr:txBody>
    </xdr:sp>
    <xdr:clientData/>
  </xdr:twoCellAnchor>
  <xdr:twoCellAnchor>
    <xdr:from>
      <xdr:col>14</xdr:col>
      <xdr:colOff>7348</xdr:colOff>
      <xdr:row>26</xdr:row>
      <xdr:rowOff>110127</xdr:rowOff>
    </xdr:from>
    <xdr:to>
      <xdr:col>21</xdr:col>
      <xdr:colOff>260441</xdr:colOff>
      <xdr:row>31</xdr:row>
      <xdr:rowOff>33926</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1700-000004000000}"/>
            </a:ext>
          </a:extLst>
        </xdr:cNvPr>
        <xdr:cNvSpPr/>
      </xdr:nvSpPr>
      <xdr:spPr>
        <a:xfrm>
          <a:off x="8755108" y="4865007"/>
          <a:ext cx="4626973" cy="83819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2.</a:t>
          </a:r>
          <a:r>
            <a:rPr lang="en-US" sz="2400" baseline="0">
              <a:solidFill>
                <a:schemeClr val="tx1"/>
              </a:solidFill>
            </a:rPr>
            <a:t> Decision Table</a:t>
          </a:r>
          <a:endParaRPr lang="en-US" sz="2400">
            <a:solidFill>
              <a:schemeClr val="tx1"/>
            </a:solidFill>
          </a:endParaRPr>
        </a:p>
      </xdr:txBody>
    </xdr:sp>
    <xdr:clientData/>
  </xdr:twoCellAnchor>
  <xdr:twoCellAnchor>
    <xdr:from>
      <xdr:col>17</xdr:col>
      <xdr:colOff>593634</xdr:colOff>
      <xdr:row>40</xdr:row>
      <xdr:rowOff>154486</xdr:rowOff>
    </xdr:from>
    <xdr:to>
      <xdr:col>25</xdr:col>
      <xdr:colOff>221887</xdr:colOff>
      <xdr:row>45</xdr:row>
      <xdr:rowOff>65222</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1700-000005000000}"/>
            </a:ext>
          </a:extLst>
        </xdr:cNvPr>
        <xdr:cNvSpPr/>
      </xdr:nvSpPr>
      <xdr:spPr>
        <a:xfrm>
          <a:off x="10956834" y="7774486"/>
          <a:ext cx="4505053" cy="86323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7.</a:t>
          </a:r>
          <a:r>
            <a:rPr lang="en-US" sz="2400" baseline="0">
              <a:solidFill>
                <a:schemeClr val="tx1"/>
              </a:solidFill>
            </a:rPr>
            <a:t> Analysis Under Uncertainty</a:t>
          </a:r>
          <a:endParaRPr lang="en-US" sz="2400">
            <a:solidFill>
              <a:schemeClr val="tx1"/>
            </a:solidFill>
          </a:endParaRPr>
        </a:p>
      </xdr:txBody>
    </xdr:sp>
    <xdr:clientData/>
  </xdr:twoCellAnchor>
  <xdr:twoCellAnchor>
    <xdr:from>
      <xdr:col>23</xdr:col>
      <xdr:colOff>399596</xdr:colOff>
      <xdr:row>32</xdr:row>
      <xdr:rowOff>86360</xdr:rowOff>
    </xdr:from>
    <xdr:to>
      <xdr:col>31</xdr:col>
      <xdr:colOff>27849</xdr:colOff>
      <xdr:row>37</xdr:row>
      <xdr:rowOff>12336</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1700-000006000000}"/>
            </a:ext>
          </a:extLst>
        </xdr:cNvPr>
        <xdr:cNvSpPr/>
      </xdr:nvSpPr>
      <xdr:spPr>
        <a:xfrm>
          <a:off x="14770916" y="5938520"/>
          <a:ext cx="4626973" cy="84037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6.</a:t>
          </a:r>
          <a:r>
            <a:rPr lang="en-US" sz="2400" baseline="0">
              <a:solidFill>
                <a:schemeClr val="tx1"/>
              </a:solidFill>
            </a:rPr>
            <a:t> Analysis Under Risk</a:t>
          </a:r>
          <a:endParaRPr lang="en-US" sz="2400">
            <a:solidFill>
              <a:schemeClr val="tx1"/>
            </a:solidFill>
          </a:endParaRPr>
        </a:p>
      </xdr:txBody>
    </xdr:sp>
    <xdr:clientData/>
  </xdr:twoCellAnchor>
  <xdr:twoCellAnchor>
    <xdr:from>
      <xdr:col>13</xdr:col>
      <xdr:colOff>604790</xdr:colOff>
      <xdr:row>33</xdr:row>
      <xdr:rowOff>6713</xdr:rowOff>
    </xdr:from>
    <xdr:to>
      <xdr:col>21</xdr:col>
      <xdr:colOff>248283</xdr:colOff>
      <xdr:row>37</xdr:row>
      <xdr:rowOff>123190</xdr:rowOff>
    </xdr:to>
    <xdr:sp macro="" textlink="">
      <xdr:nvSpPr>
        <xdr:cNvPr id="10" name="Rounded Rectangle 9">
          <a:hlinkClick xmlns:r="http://schemas.openxmlformats.org/officeDocument/2006/relationships" r:id="rId5"/>
          <a:extLst>
            <a:ext uri="{FF2B5EF4-FFF2-40B4-BE49-F238E27FC236}">
              <a16:creationId xmlns:a16="http://schemas.microsoft.com/office/drawing/2014/main" id="{00000000-0008-0000-1700-00000A000000}"/>
            </a:ext>
          </a:extLst>
        </xdr:cNvPr>
        <xdr:cNvSpPr/>
      </xdr:nvSpPr>
      <xdr:spPr>
        <a:xfrm>
          <a:off x="8529590" y="6293213"/>
          <a:ext cx="4520293" cy="87847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3.</a:t>
          </a:r>
          <a:r>
            <a:rPr lang="en-US" sz="2400" baseline="0">
              <a:solidFill>
                <a:schemeClr val="tx1"/>
              </a:solidFill>
            </a:rPr>
            <a:t> Decision Tree Solved </a:t>
          </a:r>
          <a:endParaRPr lang="en-US" sz="2400">
            <a:solidFill>
              <a:schemeClr val="tx1"/>
            </a:solidFill>
          </a:endParaRPr>
        </a:p>
      </xdr:txBody>
    </xdr:sp>
    <xdr:clientData/>
  </xdr:twoCellAnchor>
  <xdr:twoCellAnchor>
    <xdr:from>
      <xdr:col>23</xdr:col>
      <xdr:colOff>351246</xdr:colOff>
      <xdr:row>19</xdr:row>
      <xdr:rowOff>180156</xdr:rowOff>
    </xdr:from>
    <xdr:to>
      <xdr:col>30</xdr:col>
      <xdr:colOff>604339</xdr:colOff>
      <xdr:row>24</xdr:row>
      <xdr:rowOff>93069</xdr:rowOff>
    </xdr:to>
    <xdr:sp macro="" textlink="">
      <xdr:nvSpPr>
        <xdr:cNvPr id="13" name="Rounded Rectangle 12">
          <a:hlinkClick xmlns:r="http://schemas.openxmlformats.org/officeDocument/2006/relationships" r:id="rId6"/>
          <a:extLst>
            <a:ext uri="{FF2B5EF4-FFF2-40B4-BE49-F238E27FC236}">
              <a16:creationId xmlns:a16="http://schemas.microsoft.com/office/drawing/2014/main" id="{00000000-0008-0000-1700-00000D000000}"/>
            </a:ext>
          </a:extLst>
        </xdr:cNvPr>
        <xdr:cNvSpPr/>
      </xdr:nvSpPr>
      <xdr:spPr>
        <a:xfrm>
          <a:off x="14722566" y="3654876"/>
          <a:ext cx="4626973" cy="8273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4.</a:t>
          </a:r>
          <a:r>
            <a:rPr lang="en-US" sz="2400" baseline="0">
              <a:solidFill>
                <a:schemeClr val="tx1"/>
              </a:solidFill>
            </a:rPr>
            <a:t> Ethical Decision Making</a:t>
          </a:r>
          <a:endParaRPr lang="en-US" sz="2400">
            <a:solidFill>
              <a:schemeClr val="tx1"/>
            </a:solidFill>
          </a:endParaRPr>
        </a:p>
      </xdr:txBody>
    </xdr:sp>
    <xdr:clientData/>
  </xdr:twoCellAnchor>
  <xdr:twoCellAnchor>
    <xdr:from>
      <xdr:col>1</xdr:col>
      <xdr:colOff>201385</xdr:colOff>
      <xdr:row>14</xdr:row>
      <xdr:rowOff>130627</xdr:rowOff>
    </xdr:from>
    <xdr:to>
      <xdr:col>8</xdr:col>
      <xdr:colOff>454478</xdr:colOff>
      <xdr:row>19</xdr:row>
      <xdr:rowOff>48983</xdr:rowOff>
    </xdr:to>
    <xdr:sp macro="" textlink="">
      <xdr:nvSpPr>
        <xdr:cNvPr id="14" name="Rounded Rectangle 13">
          <a:hlinkClick xmlns:r="http://schemas.openxmlformats.org/officeDocument/2006/relationships" r:id="rId7"/>
          <a:extLst>
            <a:ext uri="{FF2B5EF4-FFF2-40B4-BE49-F238E27FC236}">
              <a16:creationId xmlns:a16="http://schemas.microsoft.com/office/drawing/2014/main" id="{00000000-0008-0000-1700-00000E000000}"/>
            </a:ext>
          </a:extLst>
        </xdr:cNvPr>
        <xdr:cNvSpPr/>
      </xdr:nvSpPr>
      <xdr:spPr>
        <a:xfrm>
          <a:off x="821871" y="2721427"/>
          <a:ext cx="4596493" cy="843642"/>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a:solidFill>
                <a:schemeClr val="tx1"/>
              </a:solidFill>
            </a:rPr>
            <a:t>Key</a:t>
          </a:r>
          <a:r>
            <a:rPr lang="en-US" sz="3200" baseline="0">
              <a:solidFill>
                <a:schemeClr val="tx1"/>
              </a:solidFill>
            </a:rPr>
            <a:t> Terms</a:t>
          </a:r>
          <a:endParaRPr lang="en-US" sz="3200">
            <a:solidFill>
              <a:schemeClr val="tx1"/>
            </a:solidFill>
          </a:endParaRPr>
        </a:p>
      </xdr:txBody>
    </xdr:sp>
    <xdr:clientData/>
  </xdr:twoCellAnchor>
  <xdr:twoCellAnchor>
    <xdr:from>
      <xdr:col>1</xdr:col>
      <xdr:colOff>146956</xdr:colOff>
      <xdr:row>21</xdr:row>
      <xdr:rowOff>97970</xdr:rowOff>
    </xdr:from>
    <xdr:to>
      <xdr:col>8</xdr:col>
      <xdr:colOff>400049</xdr:colOff>
      <xdr:row>26</xdr:row>
      <xdr:rowOff>16326</xdr:rowOff>
    </xdr:to>
    <xdr:sp macro="" textlink="">
      <xdr:nvSpPr>
        <xdr:cNvPr id="15" name="Rounded Rectangle 14">
          <a:hlinkClick xmlns:r="http://schemas.openxmlformats.org/officeDocument/2006/relationships" r:id="rId8"/>
          <a:extLst>
            <a:ext uri="{FF2B5EF4-FFF2-40B4-BE49-F238E27FC236}">
              <a16:creationId xmlns:a16="http://schemas.microsoft.com/office/drawing/2014/main" id="{00000000-0008-0000-1700-00000F000000}"/>
            </a:ext>
          </a:extLst>
        </xdr:cNvPr>
        <xdr:cNvSpPr/>
      </xdr:nvSpPr>
      <xdr:spPr>
        <a:xfrm>
          <a:off x="767442" y="3984170"/>
          <a:ext cx="4596493" cy="843642"/>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a:solidFill>
                <a:schemeClr val="tx1"/>
              </a:solidFill>
            </a:rPr>
            <a:t>Tutorial</a:t>
          </a:r>
        </a:p>
      </xdr:txBody>
    </xdr:sp>
    <xdr:clientData/>
  </xdr:twoCellAnchor>
  <xdr:twoCellAnchor>
    <xdr:from>
      <xdr:col>23</xdr:col>
      <xdr:colOff>366846</xdr:colOff>
      <xdr:row>26</xdr:row>
      <xdr:rowOff>48168</xdr:rowOff>
    </xdr:from>
    <xdr:to>
      <xdr:col>30</xdr:col>
      <xdr:colOff>619939</xdr:colOff>
      <xdr:row>30</xdr:row>
      <xdr:rowOff>151581</xdr:rowOff>
    </xdr:to>
    <xdr:sp macro="" textlink="">
      <xdr:nvSpPr>
        <xdr:cNvPr id="16" name="Rounded Rectangle 15">
          <a:hlinkClick xmlns:r="http://schemas.openxmlformats.org/officeDocument/2006/relationships" r:id="rId9"/>
          <a:extLst>
            <a:ext uri="{FF2B5EF4-FFF2-40B4-BE49-F238E27FC236}">
              <a16:creationId xmlns:a16="http://schemas.microsoft.com/office/drawing/2014/main" id="{00000000-0008-0000-1700-000010000000}"/>
            </a:ext>
          </a:extLst>
        </xdr:cNvPr>
        <xdr:cNvSpPr/>
      </xdr:nvSpPr>
      <xdr:spPr>
        <a:xfrm>
          <a:off x="14738166" y="4803048"/>
          <a:ext cx="4626973" cy="83493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lang="en-US" sz="2400">
              <a:solidFill>
                <a:schemeClr val="tx1"/>
              </a:solidFill>
            </a:rPr>
            <a:t>5.</a:t>
          </a:r>
          <a:r>
            <a:rPr lang="en-US" sz="2400" baseline="0">
              <a:solidFill>
                <a:schemeClr val="tx1"/>
              </a:solidFill>
            </a:rPr>
            <a:t> Hurwicz Criterion</a:t>
          </a:r>
          <a:endParaRPr lang="en-US" sz="2400">
            <a:solidFill>
              <a:schemeClr val="tx1"/>
            </a:solidFill>
          </a:endParaRPr>
        </a:p>
      </xdr:txBody>
    </xdr:sp>
    <xdr:clientData/>
  </xdr:twoCellAnchor>
  <xdr:twoCellAnchor>
    <xdr:from>
      <xdr:col>2</xdr:col>
      <xdr:colOff>261257</xdr:colOff>
      <xdr:row>0</xdr:row>
      <xdr:rowOff>163286</xdr:rowOff>
    </xdr:from>
    <xdr:to>
      <xdr:col>4</xdr:col>
      <xdr:colOff>269420</xdr:colOff>
      <xdr:row>6</xdr:row>
      <xdr:rowOff>122465</xdr:rowOff>
    </xdr:to>
    <xdr:sp macro="" textlink="">
      <xdr:nvSpPr>
        <xdr:cNvPr id="21" name="Left Arrow 20">
          <a:hlinkClick xmlns:r="http://schemas.openxmlformats.org/officeDocument/2006/relationships" r:id="rId10"/>
          <a:extLst>
            <a:ext uri="{FF2B5EF4-FFF2-40B4-BE49-F238E27FC236}">
              <a16:creationId xmlns:a16="http://schemas.microsoft.com/office/drawing/2014/main" id="{00000000-0008-0000-1700-000015000000}"/>
            </a:ext>
          </a:extLst>
        </xdr:cNvPr>
        <xdr:cNvSpPr/>
      </xdr:nvSpPr>
      <xdr:spPr>
        <a:xfrm>
          <a:off x="1502228" y="163286"/>
          <a:ext cx="1249135"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18</xdr:col>
      <xdr:colOff>403315</xdr:colOff>
      <xdr:row>12</xdr:row>
      <xdr:rowOff>96337</xdr:rowOff>
    </xdr:from>
    <xdr:to>
      <xdr:col>26</xdr:col>
      <xdr:colOff>31568</xdr:colOff>
      <xdr:row>17</xdr:row>
      <xdr:rowOff>14693</xdr:rowOff>
    </xdr:to>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11376115" y="2382337"/>
          <a:ext cx="4505053" cy="870856"/>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a:solidFill>
                <a:schemeClr val="tx1"/>
              </a:solidFill>
            </a:rPr>
            <a:t>Examples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14</xdr:col>
      <xdr:colOff>213630</xdr:colOff>
      <xdr:row>11</xdr:row>
      <xdr:rowOff>5893</xdr:rowOff>
    </xdr:from>
    <xdr:to>
      <xdr:col>21</xdr:col>
      <xdr:colOff>466723</xdr:colOff>
      <xdr:row>15</xdr:row>
      <xdr:rowOff>167002</xdr:rowOff>
    </xdr:to>
    <xdr:sp macro="" textlink="">
      <xdr:nvSpPr>
        <xdr:cNvPr id="3" name="Rounded Rectangle 2">
          <a:extLst>
            <a:ext uri="{FF2B5EF4-FFF2-40B4-BE49-F238E27FC236}">
              <a16:creationId xmlns:a16="http://schemas.microsoft.com/office/drawing/2014/main" id="{00000000-0008-0000-1800-000003000000}"/>
            </a:ext>
          </a:extLst>
        </xdr:cNvPr>
        <xdr:cNvSpPr/>
      </xdr:nvSpPr>
      <xdr:spPr>
        <a:xfrm>
          <a:off x="8925830" y="1961693"/>
          <a:ext cx="4609193" cy="872309"/>
        </a:xfrm>
        <a:prstGeom prst="roundRect">
          <a:avLst/>
        </a:prstGeom>
        <a:solidFill>
          <a:schemeClr val="accent3">
            <a:lumMod val="40000"/>
            <a:lumOff val="6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a:solidFill>
                <a:schemeClr val="accent1">
                  <a:lumMod val="50000"/>
                </a:schemeClr>
              </a:solidFill>
            </a:rPr>
            <a:t>Test 1</a:t>
          </a:r>
        </a:p>
      </xdr:txBody>
    </xdr:sp>
    <xdr:clientData/>
  </xdr:twoCellAnchor>
  <xdr:twoCellAnchor>
    <xdr:from>
      <xdr:col>15</xdr:col>
      <xdr:colOff>136074</xdr:colOff>
      <xdr:row>34</xdr:row>
      <xdr:rowOff>54429</xdr:rowOff>
    </xdr:from>
    <xdr:to>
      <xdr:col>20</xdr:col>
      <xdr:colOff>555174</xdr:colOff>
      <xdr:row>38</xdr:row>
      <xdr:rowOff>163285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1800-000004000000}"/>
            </a:ext>
          </a:extLst>
        </xdr:cNvPr>
        <xdr:cNvSpPr/>
      </xdr:nvSpPr>
      <xdr:spPr>
        <a:xfrm>
          <a:off x="9443360" y="6901543"/>
          <a:ext cx="3521528" cy="84908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rPr>
            <a:t>Click</a:t>
          </a:r>
          <a:r>
            <a:rPr lang="en-US" sz="2800" baseline="0">
              <a:solidFill>
                <a:schemeClr val="tx1"/>
              </a:solidFill>
            </a:rPr>
            <a:t> </a:t>
          </a:r>
          <a:r>
            <a:rPr lang="en-US" sz="2800" b="1">
              <a:solidFill>
                <a:schemeClr val="accent2">
                  <a:lumMod val="50000"/>
                </a:schemeClr>
              </a:solidFill>
            </a:rPr>
            <a:t>Here</a:t>
          </a:r>
          <a:r>
            <a:rPr lang="en-US" sz="2800">
              <a:solidFill>
                <a:schemeClr val="tx1"/>
              </a:solidFill>
            </a:rPr>
            <a:t> to Start</a:t>
          </a:r>
        </a:p>
      </xdr:txBody>
    </xdr:sp>
    <xdr:clientData/>
  </xdr:twoCellAnchor>
  <xdr:twoCellAnchor editAs="oneCell">
    <xdr:from>
      <xdr:col>1</xdr:col>
      <xdr:colOff>19050</xdr:colOff>
      <xdr:row>0</xdr:row>
      <xdr:rowOff>144236</xdr:rowOff>
    </xdr:from>
    <xdr:to>
      <xdr:col>6</xdr:col>
      <xdr:colOff>217714</xdr:colOff>
      <xdr:row>10</xdr:row>
      <xdr:rowOff>33738</xdr:rowOff>
    </xdr:to>
    <xdr:pic>
      <xdr:nvPicPr>
        <xdr:cNvPr id="8" name="Picture 7" descr="Picturelogo1.png">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2" cstate="print"/>
        <a:stretch>
          <a:fillRect/>
        </a:stretch>
      </xdr:blipFill>
      <xdr:spPr>
        <a:xfrm>
          <a:off x="639536" y="144236"/>
          <a:ext cx="3301092" cy="1740073"/>
        </a:xfrm>
        <a:prstGeom prst="rect">
          <a:avLst/>
        </a:prstGeom>
      </xdr:spPr>
    </xdr:pic>
    <xdr:clientData/>
  </xdr:twoCellAnchor>
  <xdr:twoCellAnchor>
    <xdr:from>
      <xdr:col>1</xdr:col>
      <xdr:colOff>236763</xdr:colOff>
      <xdr:row>7</xdr:row>
      <xdr:rowOff>179615</xdr:rowOff>
    </xdr:from>
    <xdr:to>
      <xdr:col>5</xdr:col>
      <xdr:colOff>522513</xdr:colOff>
      <xdr:row>9</xdr:row>
      <xdr:rowOff>76201</xdr:rowOff>
    </xdr:to>
    <xdr:sp macro="" textlink="">
      <xdr:nvSpPr>
        <xdr:cNvPr id="9" name="TextBox 8">
          <a:extLst>
            <a:ext uri="{FF2B5EF4-FFF2-40B4-BE49-F238E27FC236}">
              <a16:creationId xmlns:a16="http://schemas.microsoft.com/office/drawing/2014/main" id="{00000000-0008-0000-1800-000009000000}"/>
            </a:ext>
          </a:extLst>
        </xdr:cNvPr>
        <xdr:cNvSpPr txBox="1"/>
      </xdr:nvSpPr>
      <xdr:spPr>
        <a:xfrm>
          <a:off x="857249" y="1475015"/>
          <a:ext cx="2767693"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b="1">
              <a:solidFill>
                <a:schemeClr val="accent3">
                  <a:lumMod val="50000"/>
                </a:schemeClr>
              </a:solidFill>
            </a:rPr>
            <a:t>RPP-</a:t>
          </a:r>
          <a:r>
            <a:rPr lang="en-US" sz="1600" b="1" i="1">
              <a:solidFill>
                <a:schemeClr val="accent3">
                  <a:lumMod val="50000"/>
                </a:schemeClr>
              </a:solidFill>
            </a:rPr>
            <a:t>Do not duplicate</a:t>
          </a:r>
        </a:p>
      </xdr:txBody>
    </xdr:sp>
    <xdr:clientData/>
  </xdr:twoCellAnchor>
  <xdr:twoCellAnchor>
    <xdr:from>
      <xdr:col>14</xdr:col>
      <xdr:colOff>6350</xdr:colOff>
      <xdr:row>19</xdr:row>
      <xdr:rowOff>163283</xdr:rowOff>
    </xdr:from>
    <xdr:to>
      <xdr:col>21</xdr:col>
      <xdr:colOff>566057</xdr:colOff>
      <xdr:row>31</xdr:row>
      <xdr:rowOff>158750</xdr:rowOff>
    </xdr:to>
    <xdr:sp macro="" textlink="">
      <xdr:nvSpPr>
        <xdr:cNvPr id="17" name="Rounded Rectangle 16">
          <a:extLst>
            <a:ext uri="{FF2B5EF4-FFF2-40B4-BE49-F238E27FC236}">
              <a16:creationId xmlns:a16="http://schemas.microsoft.com/office/drawing/2014/main" id="{00000000-0008-0000-1800-000011000000}"/>
            </a:ext>
          </a:extLst>
        </xdr:cNvPr>
        <xdr:cNvSpPr/>
      </xdr:nvSpPr>
      <xdr:spPr>
        <a:xfrm>
          <a:off x="8451850" y="4354283"/>
          <a:ext cx="4782457" cy="2281467"/>
        </a:xfrm>
        <a:prstGeom prst="roundRect">
          <a:avLst/>
        </a:prstGeom>
        <a:solidFill>
          <a:schemeClr val="bg1"/>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b="1" baseline="0">
              <a:solidFill>
                <a:schemeClr val="accent1">
                  <a:lumMod val="50000"/>
                </a:schemeClr>
              </a:solidFill>
            </a:rPr>
            <a:t> Sample Problems</a:t>
          </a:r>
        </a:p>
        <a:p>
          <a:pPr algn="ctr"/>
          <a:endParaRPr lang="en-US" sz="2800" b="1" baseline="0">
            <a:solidFill>
              <a:schemeClr val="accent1">
                <a:lumMod val="50000"/>
              </a:schemeClr>
            </a:solidFill>
          </a:endParaRPr>
        </a:p>
        <a:p>
          <a:pPr algn="ctr"/>
          <a:r>
            <a:rPr lang="en-US" sz="2800" b="1" baseline="0">
              <a:solidFill>
                <a:srgbClr val="C00000"/>
              </a:solidFill>
            </a:rPr>
            <a:t>Decision Support Tools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536122</xdr:colOff>
      <xdr:row>1</xdr:row>
      <xdr:rowOff>32658</xdr:rowOff>
    </xdr:from>
    <xdr:to>
      <xdr:col>10</xdr:col>
      <xdr:colOff>21771</xdr:colOff>
      <xdr:row>5</xdr:row>
      <xdr:rowOff>108858</xdr:rowOff>
    </xdr:to>
    <xdr:sp macro="" textlink="">
      <xdr:nvSpPr>
        <xdr:cNvPr id="2" name="Rounded Rectangle 1">
          <a:extLst>
            <a:ext uri="{FF2B5EF4-FFF2-40B4-BE49-F238E27FC236}">
              <a16:creationId xmlns:a16="http://schemas.microsoft.com/office/drawing/2014/main" id="{00000000-0008-0000-1900-000002000000}"/>
            </a:ext>
          </a:extLst>
        </xdr:cNvPr>
        <xdr:cNvSpPr/>
      </xdr:nvSpPr>
      <xdr:spPr>
        <a:xfrm>
          <a:off x="2974522" y="223158"/>
          <a:ext cx="5438774" cy="838200"/>
        </a:xfrm>
        <a:prstGeom prst="roundRect">
          <a:avLst/>
        </a:prstGeom>
        <a:solidFill>
          <a:schemeClr val="tx2">
            <a:lumMod val="75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9</a:t>
          </a:r>
          <a:r>
            <a:rPr lang="en-US" sz="3200" b="1" baseline="0">
              <a:solidFill>
                <a:srgbClr val="FFC000"/>
              </a:solidFill>
            </a:rPr>
            <a:t> Solved</a:t>
          </a:r>
          <a:endParaRPr lang="en-US" sz="3200" b="1">
            <a:solidFill>
              <a:srgbClr val="FFC000"/>
            </a:solidFill>
          </a:endParaRPr>
        </a:p>
      </xdr:txBody>
    </xdr:sp>
    <xdr:clientData/>
  </xdr:twoCellAnchor>
  <xdr:twoCellAnchor>
    <xdr:from>
      <xdr:col>0</xdr:col>
      <xdr:colOff>576943</xdr:colOff>
      <xdr:row>9</xdr:row>
      <xdr:rowOff>76201</xdr:rowOff>
    </xdr:from>
    <xdr:to>
      <xdr:col>9</xdr:col>
      <xdr:colOff>261258</xdr:colOff>
      <xdr:row>27</xdr:row>
      <xdr:rowOff>163286</xdr:rowOff>
    </xdr:to>
    <xdr:sp macro="" textlink="">
      <xdr:nvSpPr>
        <xdr:cNvPr id="3" name="TextBox 2">
          <a:extLst>
            <a:ext uri="{FF2B5EF4-FFF2-40B4-BE49-F238E27FC236}">
              <a16:creationId xmlns:a16="http://schemas.microsoft.com/office/drawing/2014/main" id="{00000000-0008-0000-1900-000003000000}"/>
            </a:ext>
          </a:extLst>
        </xdr:cNvPr>
        <xdr:cNvSpPr txBox="1"/>
      </xdr:nvSpPr>
      <xdr:spPr>
        <a:xfrm>
          <a:off x="576943" y="1790701"/>
          <a:ext cx="7466240" cy="373516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681</a:t>
          </a:r>
        </a:p>
        <a:p>
          <a:r>
            <a:rPr lang="en-US" sz="2000"/>
            <a:t>Mary is considering the possibility of opening a small dress shop.</a:t>
          </a:r>
        </a:p>
        <a:p>
          <a:r>
            <a:rPr lang="en-US" sz="2000"/>
            <a:t>Her</a:t>
          </a:r>
          <a:r>
            <a:rPr lang="en-US" sz="2000" baseline="0"/>
            <a:t> options are to open a small shop, a medium sized shop, or no shop at all. The market for a dress shop can be good, average, or bad. The probabilities for these three possibilities are 0.3 for good,0.3 for an average market, and 0.4 for bad market.</a:t>
          </a:r>
        </a:p>
        <a:p>
          <a:endParaRPr lang="en-US" sz="2000" baseline="0"/>
        </a:p>
        <a:p>
          <a:r>
            <a:rPr lang="en-US" sz="2000" baseline="0"/>
            <a:t>The profit and loss information for various market conditions are</a:t>
          </a:r>
        </a:p>
        <a:p>
          <a:r>
            <a:rPr lang="en-US" sz="2000" baseline="0"/>
            <a:t>given below.</a:t>
          </a:r>
        </a:p>
        <a:p>
          <a:endParaRPr lang="en-US" sz="2000" baseline="0"/>
        </a:p>
        <a:p>
          <a:r>
            <a:rPr lang="en-US" sz="2000" baseline="0"/>
            <a:t>What do you recommend? Use the EMV method.</a:t>
          </a:r>
        </a:p>
      </xdr:txBody>
    </xdr:sp>
    <xdr:clientData/>
  </xdr:twoCellAnchor>
  <xdr:twoCellAnchor>
    <xdr:from>
      <xdr:col>1</xdr:col>
      <xdr:colOff>449036</xdr:colOff>
      <xdr:row>0</xdr:row>
      <xdr:rowOff>176892</xdr:rowOff>
    </xdr:from>
    <xdr:to>
      <xdr:col>3</xdr:col>
      <xdr:colOff>457200</xdr:colOff>
      <xdr:row>6</xdr:row>
      <xdr:rowOff>119743</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900-000004000000}"/>
            </a:ext>
          </a:extLst>
        </xdr:cNvPr>
        <xdr:cNvSpPr/>
      </xdr:nvSpPr>
      <xdr:spPr>
        <a:xfrm>
          <a:off x="1058636" y="176892"/>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344714</xdr:colOff>
      <xdr:row>7</xdr:row>
      <xdr:rowOff>165100</xdr:rowOff>
    </xdr:from>
    <xdr:to>
      <xdr:col>15</xdr:col>
      <xdr:colOff>81643</xdr:colOff>
      <xdr:row>11</xdr:row>
      <xdr:rowOff>87085</xdr:rowOff>
    </xdr:to>
    <xdr:sp macro="" textlink="">
      <xdr:nvSpPr>
        <xdr:cNvPr id="5" name="Rounded Rectangle 4">
          <a:extLst>
            <a:ext uri="{FF2B5EF4-FFF2-40B4-BE49-F238E27FC236}">
              <a16:creationId xmlns:a16="http://schemas.microsoft.com/office/drawing/2014/main" id="{00000000-0008-0000-1900-000005000000}"/>
            </a:ext>
          </a:extLst>
        </xdr:cNvPr>
        <xdr:cNvSpPr/>
      </xdr:nvSpPr>
      <xdr:spPr>
        <a:xfrm>
          <a:off x="8736239" y="1498600"/>
          <a:ext cx="2737304" cy="683985"/>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9</xdr:col>
      <xdr:colOff>489858</xdr:colOff>
      <xdr:row>8</xdr:row>
      <xdr:rowOff>97971</xdr:rowOff>
    </xdr:from>
    <xdr:to>
      <xdr:col>9</xdr:col>
      <xdr:colOff>489858</xdr:colOff>
      <xdr:row>35</xdr:row>
      <xdr:rowOff>65314</xdr:rowOff>
    </xdr:to>
    <xdr:cxnSp macro="">
      <xdr:nvCxnSpPr>
        <xdr:cNvPr id="6" name="Straight Connector 5">
          <a:extLst>
            <a:ext uri="{FF2B5EF4-FFF2-40B4-BE49-F238E27FC236}">
              <a16:creationId xmlns:a16="http://schemas.microsoft.com/office/drawing/2014/main" id="{00000000-0008-0000-1900-000006000000}"/>
            </a:ext>
          </a:extLst>
        </xdr:cNvPr>
        <xdr:cNvCxnSpPr/>
      </xdr:nvCxnSpPr>
      <xdr:spPr>
        <a:xfrm>
          <a:off x="8271783" y="1621971"/>
          <a:ext cx="0" cy="599666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317500</xdr:colOff>
      <xdr:row>2</xdr:row>
      <xdr:rowOff>139700</xdr:rowOff>
    </xdr:from>
    <xdr:to>
      <xdr:col>23</xdr:col>
      <xdr:colOff>495300</xdr:colOff>
      <xdr:row>6</xdr:row>
      <xdr:rowOff>117927</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900-000007000000}"/>
            </a:ext>
          </a:extLst>
        </xdr:cNvPr>
        <xdr:cNvSpPr/>
      </xdr:nvSpPr>
      <xdr:spPr>
        <a:xfrm>
          <a:off x="14681200" y="520700"/>
          <a:ext cx="2006600"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536122</xdr:colOff>
      <xdr:row>1</xdr:row>
      <xdr:rowOff>32658</xdr:rowOff>
    </xdr:from>
    <xdr:to>
      <xdr:col>10</xdr:col>
      <xdr:colOff>21771</xdr:colOff>
      <xdr:row>5</xdr:row>
      <xdr:rowOff>108858</xdr:rowOff>
    </xdr:to>
    <xdr:sp macro="" textlink="">
      <xdr:nvSpPr>
        <xdr:cNvPr id="2" name="Rounded Rectangle 1">
          <a:extLst>
            <a:ext uri="{FF2B5EF4-FFF2-40B4-BE49-F238E27FC236}">
              <a16:creationId xmlns:a16="http://schemas.microsoft.com/office/drawing/2014/main" id="{00000000-0008-0000-1A00-000002000000}"/>
            </a:ext>
          </a:extLst>
        </xdr:cNvPr>
        <xdr:cNvSpPr/>
      </xdr:nvSpPr>
      <xdr:spPr>
        <a:xfrm>
          <a:off x="2974522" y="223158"/>
          <a:ext cx="5438774" cy="838200"/>
        </a:xfrm>
        <a:prstGeom prst="roundRect">
          <a:avLst/>
        </a:prstGeom>
        <a:solidFill>
          <a:schemeClr val="tx2">
            <a:lumMod val="75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1</a:t>
          </a:r>
        </a:p>
      </xdr:txBody>
    </xdr:sp>
    <xdr:clientData/>
  </xdr:twoCellAnchor>
  <xdr:twoCellAnchor>
    <xdr:from>
      <xdr:col>0</xdr:col>
      <xdr:colOff>576943</xdr:colOff>
      <xdr:row>9</xdr:row>
      <xdr:rowOff>76201</xdr:rowOff>
    </xdr:from>
    <xdr:to>
      <xdr:col>9</xdr:col>
      <xdr:colOff>261258</xdr:colOff>
      <xdr:row>27</xdr:row>
      <xdr:rowOff>163286</xdr:rowOff>
    </xdr:to>
    <xdr:sp macro="" textlink="">
      <xdr:nvSpPr>
        <xdr:cNvPr id="3" name="TextBox 2">
          <a:extLst>
            <a:ext uri="{FF2B5EF4-FFF2-40B4-BE49-F238E27FC236}">
              <a16:creationId xmlns:a16="http://schemas.microsoft.com/office/drawing/2014/main" id="{00000000-0008-0000-1A00-000003000000}"/>
            </a:ext>
          </a:extLst>
        </xdr:cNvPr>
        <xdr:cNvSpPr txBox="1"/>
      </xdr:nvSpPr>
      <xdr:spPr>
        <a:xfrm>
          <a:off x="576943" y="1790701"/>
          <a:ext cx="7466240" cy="3668485"/>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681</a:t>
          </a:r>
        </a:p>
        <a:p>
          <a:r>
            <a:rPr lang="en-US" sz="2000"/>
            <a:t>Mary is considering the possibility of opening a small dress shop.</a:t>
          </a:r>
        </a:p>
        <a:p>
          <a:r>
            <a:rPr lang="en-US" sz="2000"/>
            <a:t>Her</a:t>
          </a:r>
          <a:r>
            <a:rPr lang="en-US" sz="2000" baseline="0"/>
            <a:t> options are to open a small shop, a medium sized shop, or no shop at all. The market for a dress shop can be good, average, or bad. The probabilities for these three possibilities are 0.3 for good,0.3 for an average market, and 0.4 for bad market.</a:t>
          </a:r>
        </a:p>
        <a:p>
          <a:endParaRPr lang="en-US" sz="2000" baseline="0"/>
        </a:p>
        <a:p>
          <a:r>
            <a:rPr lang="en-US" sz="2000" baseline="0"/>
            <a:t>The profit and loss information for various market conditions are</a:t>
          </a:r>
        </a:p>
        <a:p>
          <a:r>
            <a:rPr lang="en-US" sz="2000" baseline="0"/>
            <a:t>given below.</a:t>
          </a:r>
        </a:p>
        <a:p>
          <a:endParaRPr lang="en-US" sz="2000" baseline="0"/>
        </a:p>
        <a:p>
          <a:r>
            <a:rPr lang="en-US" sz="2000" baseline="0"/>
            <a:t>What do you recommend? Use the EMV method.</a:t>
          </a:r>
        </a:p>
      </xdr:txBody>
    </xdr:sp>
    <xdr:clientData/>
  </xdr:twoCellAnchor>
  <xdr:twoCellAnchor>
    <xdr:from>
      <xdr:col>1</xdr:col>
      <xdr:colOff>449036</xdr:colOff>
      <xdr:row>0</xdr:row>
      <xdr:rowOff>176892</xdr:rowOff>
    </xdr:from>
    <xdr:to>
      <xdr:col>3</xdr:col>
      <xdr:colOff>457200</xdr:colOff>
      <xdr:row>6</xdr:row>
      <xdr:rowOff>119743</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A00-000004000000}"/>
            </a:ext>
          </a:extLst>
        </xdr:cNvPr>
        <xdr:cNvSpPr/>
      </xdr:nvSpPr>
      <xdr:spPr>
        <a:xfrm>
          <a:off x="1058636" y="176892"/>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344714</xdr:colOff>
      <xdr:row>7</xdr:row>
      <xdr:rowOff>165100</xdr:rowOff>
    </xdr:from>
    <xdr:to>
      <xdr:col>15</xdr:col>
      <xdr:colOff>81643</xdr:colOff>
      <xdr:row>11</xdr:row>
      <xdr:rowOff>87085</xdr:rowOff>
    </xdr:to>
    <xdr:sp macro="" textlink="">
      <xdr:nvSpPr>
        <xdr:cNvPr id="5" name="Rounded Rectangle 4">
          <a:extLst>
            <a:ext uri="{FF2B5EF4-FFF2-40B4-BE49-F238E27FC236}">
              <a16:creationId xmlns:a16="http://schemas.microsoft.com/office/drawing/2014/main" id="{00000000-0008-0000-1A00-000005000000}"/>
            </a:ext>
          </a:extLst>
        </xdr:cNvPr>
        <xdr:cNvSpPr/>
      </xdr:nvSpPr>
      <xdr:spPr>
        <a:xfrm>
          <a:off x="8736239" y="1498600"/>
          <a:ext cx="2737304" cy="683985"/>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9</xdr:col>
      <xdr:colOff>489858</xdr:colOff>
      <xdr:row>8</xdr:row>
      <xdr:rowOff>97971</xdr:rowOff>
    </xdr:from>
    <xdr:to>
      <xdr:col>9</xdr:col>
      <xdr:colOff>489858</xdr:colOff>
      <xdr:row>35</xdr:row>
      <xdr:rowOff>65314</xdr:rowOff>
    </xdr:to>
    <xdr:cxnSp macro="">
      <xdr:nvCxnSpPr>
        <xdr:cNvPr id="6" name="Straight Connector 5">
          <a:extLst>
            <a:ext uri="{FF2B5EF4-FFF2-40B4-BE49-F238E27FC236}">
              <a16:creationId xmlns:a16="http://schemas.microsoft.com/office/drawing/2014/main" id="{00000000-0008-0000-1A00-000006000000}"/>
            </a:ext>
          </a:extLst>
        </xdr:cNvPr>
        <xdr:cNvCxnSpPr/>
      </xdr:nvCxnSpPr>
      <xdr:spPr>
        <a:xfrm>
          <a:off x="8271783" y="1621971"/>
          <a:ext cx="0" cy="592999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317500</xdr:colOff>
      <xdr:row>2</xdr:row>
      <xdr:rowOff>139700</xdr:rowOff>
    </xdr:from>
    <xdr:to>
      <xdr:col>23</xdr:col>
      <xdr:colOff>495300</xdr:colOff>
      <xdr:row>6</xdr:row>
      <xdr:rowOff>117927</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A00-000007000000}"/>
            </a:ext>
          </a:extLst>
        </xdr:cNvPr>
        <xdr:cNvSpPr/>
      </xdr:nvSpPr>
      <xdr:spPr>
        <a:xfrm>
          <a:off x="14681200" y="520700"/>
          <a:ext cx="2006600" cy="7402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967920</xdr:colOff>
      <xdr:row>2</xdr:row>
      <xdr:rowOff>14515</xdr:rowOff>
    </xdr:from>
    <xdr:to>
      <xdr:col>12</xdr:col>
      <xdr:colOff>94343</xdr:colOff>
      <xdr:row>6</xdr:row>
      <xdr:rowOff>83458</xdr:rowOff>
    </xdr:to>
    <xdr:sp macro="" textlink="">
      <xdr:nvSpPr>
        <xdr:cNvPr id="2" name="Rounded Rectangle 1">
          <a:extLst>
            <a:ext uri="{FF2B5EF4-FFF2-40B4-BE49-F238E27FC236}">
              <a16:creationId xmlns:a16="http://schemas.microsoft.com/office/drawing/2014/main" id="{00000000-0008-0000-1B00-000002000000}"/>
            </a:ext>
          </a:extLst>
        </xdr:cNvPr>
        <xdr:cNvSpPr/>
      </xdr:nvSpPr>
      <xdr:spPr>
        <a:xfrm>
          <a:off x="5292270" y="395515"/>
          <a:ext cx="4812848" cy="830943"/>
        </a:xfrm>
        <a:prstGeom prst="roundRect">
          <a:avLst/>
        </a:prstGeom>
        <a:solidFill>
          <a:schemeClr val="tx2">
            <a:lumMod val="75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10</a:t>
          </a:r>
        </a:p>
      </xdr:txBody>
    </xdr:sp>
    <xdr:clientData/>
  </xdr:twoCellAnchor>
  <xdr:twoCellAnchor>
    <xdr:from>
      <xdr:col>0</xdr:col>
      <xdr:colOff>391886</xdr:colOff>
      <xdr:row>8</xdr:row>
      <xdr:rowOff>108859</xdr:rowOff>
    </xdr:from>
    <xdr:to>
      <xdr:col>12</xdr:col>
      <xdr:colOff>511629</xdr:colOff>
      <xdr:row>30</xdr:row>
      <xdr:rowOff>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391886" y="1632859"/>
          <a:ext cx="10130518" cy="4110716"/>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681</a:t>
          </a:r>
        </a:p>
        <a:p>
          <a:r>
            <a:rPr lang="en-US" sz="2000"/>
            <a:t>Ski World</a:t>
          </a:r>
          <a:r>
            <a:rPr lang="en-US" sz="2000" baseline="0"/>
            <a:t> has established the probability of various store traffic, based on historical records of skiing conditions (as shown below).</a:t>
          </a:r>
        </a:p>
        <a:p>
          <a:endParaRPr lang="en-US" sz="2000" baseline="0"/>
        </a:p>
        <a:p>
          <a:r>
            <a:rPr lang="en-US" sz="2000" baseline="0"/>
            <a:t>Ski World has four merchandising plans, each focusing on a popular name brand. Each plan yields a daily net profit as shown below.  By knowing the weather pattern that will be prevalent next day (States of Nature: 1, 2, 3, or 4), the store can maximize its profit by focusing on selling the highest profit  yielding merchandise.</a:t>
          </a:r>
        </a:p>
        <a:p>
          <a:endParaRPr lang="en-US" sz="2000" baseline="0"/>
        </a:p>
        <a:p>
          <a:r>
            <a:rPr lang="en-US" sz="2000" baseline="0"/>
            <a:t>a) What is the expected monetary value?</a:t>
          </a:r>
        </a:p>
        <a:p>
          <a:r>
            <a:rPr lang="en-US" sz="2000" baseline="0"/>
            <a:t>b) What is the expected value with perfect information?</a:t>
          </a:r>
        </a:p>
        <a:p>
          <a:r>
            <a:rPr lang="en-US" sz="2000" baseline="0"/>
            <a:t>c) What is expected value of perfect information?</a:t>
          </a:r>
          <a:endParaRPr lang="en-US" sz="2000"/>
        </a:p>
      </xdr:txBody>
    </xdr:sp>
    <xdr:clientData/>
  </xdr:twoCellAnchor>
  <xdr:twoCellAnchor>
    <xdr:from>
      <xdr:col>1</xdr:col>
      <xdr:colOff>536122</xdr:colOff>
      <xdr:row>0</xdr:row>
      <xdr:rowOff>46263</xdr:rowOff>
    </xdr:from>
    <xdr:to>
      <xdr:col>3</xdr:col>
      <xdr:colOff>576943</xdr:colOff>
      <xdr:row>5</xdr:row>
      <xdr:rowOff>174171</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B00-000004000000}"/>
            </a:ext>
          </a:extLst>
        </xdr:cNvPr>
        <xdr:cNvSpPr/>
      </xdr:nvSpPr>
      <xdr:spPr>
        <a:xfrm>
          <a:off x="1145722" y="46263"/>
          <a:ext cx="1212396" cy="108040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544284</xdr:colOff>
      <xdr:row>7</xdr:row>
      <xdr:rowOff>108857</xdr:rowOff>
    </xdr:from>
    <xdr:to>
      <xdr:col>17</xdr:col>
      <xdr:colOff>406399</xdr:colOff>
      <xdr:row>11</xdr:row>
      <xdr:rowOff>87084</xdr:rowOff>
    </xdr:to>
    <xdr:sp macro="" textlink="">
      <xdr:nvSpPr>
        <xdr:cNvPr id="5" name="Rounded Rectangle 4">
          <a:extLst>
            <a:ext uri="{FF2B5EF4-FFF2-40B4-BE49-F238E27FC236}">
              <a16:creationId xmlns:a16="http://schemas.microsoft.com/office/drawing/2014/main" id="{00000000-0008-0000-1B00-000005000000}"/>
            </a:ext>
          </a:extLst>
        </xdr:cNvPr>
        <xdr:cNvSpPr/>
      </xdr:nvSpPr>
      <xdr:spPr>
        <a:xfrm>
          <a:off x="11393259" y="1442357"/>
          <a:ext cx="3062515"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12</xdr:col>
      <xdr:colOff>729342</xdr:colOff>
      <xdr:row>3</xdr:row>
      <xdr:rowOff>43543</xdr:rowOff>
    </xdr:from>
    <xdr:to>
      <xdr:col>12</xdr:col>
      <xdr:colOff>729342</xdr:colOff>
      <xdr:row>36</xdr:row>
      <xdr:rowOff>250373</xdr:rowOff>
    </xdr:to>
    <xdr:cxnSp macro="">
      <xdr:nvCxnSpPr>
        <xdr:cNvPr id="6" name="Straight Connector 5">
          <a:extLst>
            <a:ext uri="{FF2B5EF4-FFF2-40B4-BE49-F238E27FC236}">
              <a16:creationId xmlns:a16="http://schemas.microsoft.com/office/drawing/2014/main" id="{00000000-0008-0000-1B00-000006000000}"/>
            </a:ext>
          </a:extLst>
        </xdr:cNvPr>
        <xdr:cNvCxnSpPr/>
      </xdr:nvCxnSpPr>
      <xdr:spPr>
        <a:xfrm>
          <a:off x="10740117" y="615043"/>
          <a:ext cx="0" cy="717913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0</xdr:colOff>
      <xdr:row>2</xdr:row>
      <xdr:rowOff>0</xdr:rowOff>
    </xdr:from>
    <xdr:to>
      <xdr:col>23</xdr:col>
      <xdr:colOff>177800</xdr:colOff>
      <xdr:row>5</xdr:row>
      <xdr:rowOff>156027</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B00-000007000000}"/>
            </a:ext>
          </a:extLst>
        </xdr:cNvPr>
        <xdr:cNvSpPr/>
      </xdr:nvSpPr>
      <xdr:spPr>
        <a:xfrm>
          <a:off x="16011525" y="381000"/>
          <a:ext cx="2006600" cy="7275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967920</xdr:colOff>
      <xdr:row>2</xdr:row>
      <xdr:rowOff>14515</xdr:rowOff>
    </xdr:from>
    <xdr:to>
      <xdr:col>12</xdr:col>
      <xdr:colOff>94343</xdr:colOff>
      <xdr:row>6</xdr:row>
      <xdr:rowOff>83458</xdr:rowOff>
    </xdr:to>
    <xdr:sp macro="" textlink="">
      <xdr:nvSpPr>
        <xdr:cNvPr id="8" name="Rounded Rectangle 7">
          <a:extLst>
            <a:ext uri="{FF2B5EF4-FFF2-40B4-BE49-F238E27FC236}">
              <a16:creationId xmlns:a16="http://schemas.microsoft.com/office/drawing/2014/main" id="{00000000-0008-0000-1C00-000008000000}"/>
            </a:ext>
          </a:extLst>
        </xdr:cNvPr>
        <xdr:cNvSpPr/>
      </xdr:nvSpPr>
      <xdr:spPr>
        <a:xfrm>
          <a:off x="5292270" y="395515"/>
          <a:ext cx="4812848" cy="830943"/>
        </a:xfrm>
        <a:prstGeom prst="roundRect">
          <a:avLst/>
        </a:prstGeom>
        <a:solidFill>
          <a:schemeClr val="tx2">
            <a:lumMod val="75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10</a:t>
          </a:r>
        </a:p>
      </xdr:txBody>
    </xdr:sp>
    <xdr:clientData/>
  </xdr:twoCellAnchor>
  <xdr:twoCellAnchor>
    <xdr:from>
      <xdr:col>0</xdr:col>
      <xdr:colOff>391886</xdr:colOff>
      <xdr:row>8</xdr:row>
      <xdr:rowOff>108859</xdr:rowOff>
    </xdr:from>
    <xdr:to>
      <xdr:col>12</xdr:col>
      <xdr:colOff>511629</xdr:colOff>
      <xdr:row>30</xdr:row>
      <xdr:rowOff>0</xdr:rowOff>
    </xdr:to>
    <xdr:sp macro="" textlink="">
      <xdr:nvSpPr>
        <xdr:cNvPr id="9" name="TextBox 8">
          <a:extLst>
            <a:ext uri="{FF2B5EF4-FFF2-40B4-BE49-F238E27FC236}">
              <a16:creationId xmlns:a16="http://schemas.microsoft.com/office/drawing/2014/main" id="{00000000-0008-0000-1C00-000009000000}"/>
            </a:ext>
          </a:extLst>
        </xdr:cNvPr>
        <xdr:cNvSpPr txBox="1"/>
      </xdr:nvSpPr>
      <xdr:spPr>
        <a:xfrm>
          <a:off x="391886" y="1632859"/>
          <a:ext cx="10130518" cy="4082141"/>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 681</a:t>
          </a:r>
        </a:p>
        <a:p>
          <a:r>
            <a:rPr lang="en-US" sz="2000"/>
            <a:t>Ski World</a:t>
          </a:r>
          <a:r>
            <a:rPr lang="en-US" sz="2000" baseline="0"/>
            <a:t> has established the probability of various store traffic, based on historical records of skiing conditions (as shown below).</a:t>
          </a:r>
        </a:p>
        <a:p>
          <a:endParaRPr lang="en-US" sz="2000" baseline="0"/>
        </a:p>
        <a:p>
          <a:r>
            <a:rPr lang="en-US" sz="2000" baseline="0"/>
            <a:t>Ski World has four merchandising plans, each focusing on a popular name brand. Each plan yields a daily net profit as shown below.  By knowing the weather pattern that will be prevalent next day (States of Nature: 1, 2, 3, or 4), the store can maximize its profit by focusing on selling the highest profit  yielding merchandise.</a:t>
          </a:r>
        </a:p>
        <a:p>
          <a:endParaRPr lang="en-US" sz="2000" baseline="0"/>
        </a:p>
        <a:p>
          <a:r>
            <a:rPr lang="en-US" sz="2000" baseline="0"/>
            <a:t>a) What is the expected monetary value?</a:t>
          </a:r>
        </a:p>
        <a:p>
          <a:r>
            <a:rPr lang="en-US" sz="2000" baseline="0"/>
            <a:t>b) What is the expected value with perfect information?</a:t>
          </a:r>
        </a:p>
        <a:p>
          <a:r>
            <a:rPr lang="en-US" sz="2000" baseline="0"/>
            <a:t>c) What is expected value of perfect information?</a:t>
          </a:r>
          <a:endParaRPr lang="en-US" sz="2000"/>
        </a:p>
      </xdr:txBody>
    </xdr:sp>
    <xdr:clientData/>
  </xdr:twoCellAnchor>
  <xdr:twoCellAnchor>
    <xdr:from>
      <xdr:col>1</xdr:col>
      <xdr:colOff>536122</xdr:colOff>
      <xdr:row>0</xdr:row>
      <xdr:rowOff>46263</xdr:rowOff>
    </xdr:from>
    <xdr:to>
      <xdr:col>3</xdr:col>
      <xdr:colOff>576943</xdr:colOff>
      <xdr:row>5</xdr:row>
      <xdr:rowOff>174171</xdr:rowOff>
    </xdr:to>
    <xdr:sp macro="" textlink="">
      <xdr:nvSpPr>
        <xdr:cNvPr id="10" name="Left Arrow 9">
          <a:hlinkClick xmlns:r="http://schemas.openxmlformats.org/officeDocument/2006/relationships" r:id="rId1"/>
          <a:extLst>
            <a:ext uri="{FF2B5EF4-FFF2-40B4-BE49-F238E27FC236}">
              <a16:creationId xmlns:a16="http://schemas.microsoft.com/office/drawing/2014/main" id="{00000000-0008-0000-1C00-00000A000000}"/>
            </a:ext>
          </a:extLst>
        </xdr:cNvPr>
        <xdr:cNvSpPr/>
      </xdr:nvSpPr>
      <xdr:spPr>
        <a:xfrm>
          <a:off x="1145722" y="46263"/>
          <a:ext cx="1212396" cy="1080408"/>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544284</xdr:colOff>
      <xdr:row>7</xdr:row>
      <xdr:rowOff>108857</xdr:rowOff>
    </xdr:from>
    <xdr:to>
      <xdr:col>17</xdr:col>
      <xdr:colOff>406399</xdr:colOff>
      <xdr:row>11</xdr:row>
      <xdr:rowOff>87084</xdr:rowOff>
    </xdr:to>
    <xdr:sp macro="" textlink="">
      <xdr:nvSpPr>
        <xdr:cNvPr id="11" name="Rounded Rectangle 10">
          <a:extLst>
            <a:ext uri="{FF2B5EF4-FFF2-40B4-BE49-F238E27FC236}">
              <a16:creationId xmlns:a16="http://schemas.microsoft.com/office/drawing/2014/main" id="{00000000-0008-0000-1C00-00000B000000}"/>
            </a:ext>
          </a:extLst>
        </xdr:cNvPr>
        <xdr:cNvSpPr/>
      </xdr:nvSpPr>
      <xdr:spPr>
        <a:xfrm>
          <a:off x="11393259" y="1442357"/>
          <a:ext cx="3062515" cy="7402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12</xdr:col>
      <xdr:colOff>729342</xdr:colOff>
      <xdr:row>3</xdr:row>
      <xdr:rowOff>43543</xdr:rowOff>
    </xdr:from>
    <xdr:to>
      <xdr:col>12</xdr:col>
      <xdr:colOff>729342</xdr:colOff>
      <xdr:row>36</xdr:row>
      <xdr:rowOff>250373</xdr:rowOff>
    </xdr:to>
    <xdr:cxnSp macro="">
      <xdr:nvCxnSpPr>
        <xdr:cNvPr id="12" name="Straight Connector 11">
          <a:extLst>
            <a:ext uri="{FF2B5EF4-FFF2-40B4-BE49-F238E27FC236}">
              <a16:creationId xmlns:a16="http://schemas.microsoft.com/office/drawing/2014/main" id="{00000000-0008-0000-1C00-00000C000000}"/>
            </a:ext>
          </a:extLst>
        </xdr:cNvPr>
        <xdr:cNvCxnSpPr/>
      </xdr:nvCxnSpPr>
      <xdr:spPr>
        <a:xfrm>
          <a:off x="10740117" y="615043"/>
          <a:ext cx="0" cy="7150555"/>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0</xdr:colOff>
      <xdr:row>2</xdr:row>
      <xdr:rowOff>0</xdr:rowOff>
    </xdr:from>
    <xdr:to>
      <xdr:col>23</xdr:col>
      <xdr:colOff>177800</xdr:colOff>
      <xdr:row>5</xdr:row>
      <xdr:rowOff>156027</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1C00-00000D000000}"/>
            </a:ext>
          </a:extLst>
        </xdr:cNvPr>
        <xdr:cNvSpPr/>
      </xdr:nvSpPr>
      <xdr:spPr>
        <a:xfrm>
          <a:off x="16011525" y="381000"/>
          <a:ext cx="2006600" cy="7275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187777</xdr:colOff>
      <xdr:row>2</xdr:row>
      <xdr:rowOff>97972</xdr:rowOff>
    </xdr:from>
    <xdr:to>
      <xdr:col>20</xdr:col>
      <xdr:colOff>413657</xdr:colOff>
      <xdr:row>6</xdr:row>
      <xdr:rowOff>174172</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7129597" y="463732"/>
          <a:ext cx="7320100" cy="807720"/>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Tutorial Page 2</a:t>
          </a:r>
        </a:p>
      </xdr:txBody>
    </xdr:sp>
    <xdr:clientData/>
  </xdr:twoCellAnchor>
  <xdr:twoCellAnchor>
    <xdr:from>
      <xdr:col>6</xdr:col>
      <xdr:colOff>598714</xdr:colOff>
      <xdr:row>10</xdr:row>
      <xdr:rowOff>10886</xdr:rowOff>
    </xdr:from>
    <xdr:to>
      <xdr:col>25</xdr:col>
      <xdr:colOff>228600</xdr:colOff>
      <xdr:row>48</xdr:row>
      <xdr:rowOff>152400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4321628" y="1861457"/>
          <a:ext cx="12997543" cy="87847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effectLst/>
              <a:latin typeface="+mn-lt"/>
              <a:ea typeface="+mn-ea"/>
              <a:cs typeface="+mn-cs"/>
            </a:rPr>
            <a:t> </a:t>
          </a:r>
        </a:p>
        <a:p>
          <a:r>
            <a:rPr lang="en-US" sz="1800">
              <a:solidFill>
                <a:schemeClr val="dk1"/>
              </a:solidFill>
              <a:effectLst/>
              <a:latin typeface="+mn-lt"/>
              <a:ea typeface="+mn-ea"/>
              <a:cs typeface="+mn-cs"/>
            </a:rPr>
            <a:t>Despite the best efforts of managers, a decision occasionally turns out poorly due to unforeseeable circumstances. Often, failures can be traced to a combination of mistakes in the decision process, to "bounded rationality", or to sub-optimization. </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Bounded rationality is the limitation on decision making caused by costs, human abilities, time, technology, and availability of information.</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Still another cause of poor decisions is that organizations typically departmentalize decisions. There is a great deal of justification for the use of departments in terms of overcoming span-of-control problems and human limitations. However, suboptimization can occur. This is a result of different departments attempting to reach a solution that is optimum for each. Unfortunately, what is optimal for one department may not be optimal for the organization as a whole. This</a:t>
          </a:r>
          <a:r>
            <a:rPr lang="en-US" sz="1800" baseline="0">
              <a:solidFill>
                <a:schemeClr val="dk1"/>
              </a:solidFill>
              <a:effectLst/>
              <a:latin typeface="+mn-lt"/>
              <a:ea typeface="+mn-ea"/>
              <a:cs typeface="+mn-cs"/>
            </a:rPr>
            <a:t> is why "systems thinking" is a must.</a:t>
          </a:r>
          <a:endParaRPr lang="en-US" sz="1800">
            <a:solidFill>
              <a:schemeClr val="dk1"/>
            </a:solidFill>
            <a:effectLst/>
            <a:latin typeface="+mn-lt"/>
            <a:ea typeface="+mn-ea"/>
            <a:cs typeface="+mn-cs"/>
          </a:endParaRP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Traps that managers fall into include: not completing all of the necessary steps before jumping to a conclusion, making quick decisions without considering the consequences of poor decisions, ego and hubris (I just cannot be wrong), unwillingness to admit mistake, inability to make decisions.</a:t>
          </a:r>
        </a:p>
        <a:p>
          <a:endParaRPr lang="en-US" sz="1800" b="1">
            <a:solidFill>
              <a:schemeClr val="accent2">
                <a:lumMod val="50000"/>
              </a:schemeClr>
            </a:solidFill>
            <a:effectLst/>
            <a:latin typeface="+mn-lt"/>
            <a:ea typeface="+mn-ea"/>
            <a:cs typeface="+mn-cs"/>
          </a:endParaRPr>
        </a:p>
        <a:p>
          <a:r>
            <a:rPr lang="en-US" sz="1800" b="1">
              <a:solidFill>
                <a:schemeClr val="accent2">
                  <a:lumMod val="50000"/>
                </a:schemeClr>
              </a:solidFill>
              <a:effectLst/>
              <a:latin typeface="+mn-lt"/>
              <a:ea typeface="+mn-ea"/>
              <a:cs typeface="+mn-cs"/>
            </a:rPr>
            <a:t>Decision Environments:</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Operations management decision environments are classified according to the degree of certainty present. There are there basic categories: certainty, risk, and uncertainty.</a:t>
          </a:r>
        </a:p>
        <a:p>
          <a:endParaRPr lang="en-US" sz="1800" b="1">
            <a:solidFill>
              <a:schemeClr val="tx2">
                <a:lumMod val="50000"/>
              </a:schemeClr>
            </a:solidFill>
            <a:effectLst/>
            <a:latin typeface="+mn-lt"/>
            <a:ea typeface="+mn-ea"/>
            <a:cs typeface="+mn-cs"/>
          </a:endParaRPr>
        </a:p>
        <a:p>
          <a:r>
            <a:rPr lang="en-US" sz="1800" b="1">
              <a:solidFill>
                <a:schemeClr val="tx2">
                  <a:lumMod val="50000"/>
                </a:schemeClr>
              </a:solidFill>
              <a:effectLst/>
              <a:latin typeface="+mn-lt"/>
              <a:ea typeface="+mn-ea"/>
              <a:cs typeface="+mn-cs"/>
            </a:rPr>
            <a:t>	1. Certainty</a:t>
          </a:r>
          <a:r>
            <a:rPr lang="en-US" sz="1800">
              <a:solidFill>
                <a:schemeClr val="dk1"/>
              </a:solidFill>
              <a:effectLst/>
              <a:latin typeface="+mn-lt"/>
              <a:ea typeface="+mn-ea"/>
              <a:cs typeface="+mn-cs"/>
            </a:rPr>
            <a:t>: means that relevant parameters such as costs, capacity, and demand have know values</a:t>
          </a:r>
        </a:p>
        <a:p>
          <a:endParaRPr lang="en-US" sz="1800">
            <a:solidFill>
              <a:schemeClr val="dk1"/>
            </a:solidFill>
            <a:effectLst/>
            <a:latin typeface="+mn-lt"/>
            <a:ea typeface="+mn-ea"/>
            <a:cs typeface="+mn-cs"/>
          </a:endParaRPr>
        </a:p>
        <a:p>
          <a:r>
            <a:rPr lang="en-US" sz="1800" b="1">
              <a:solidFill>
                <a:schemeClr val="accent2">
                  <a:lumMod val="50000"/>
                </a:schemeClr>
              </a:solidFill>
              <a:effectLst/>
              <a:latin typeface="+mn-lt"/>
              <a:ea typeface="+mn-ea"/>
              <a:cs typeface="+mn-cs"/>
            </a:rPr>
            <a:t>	2. Risk</a:t>
          </a:r>
          <a:r>
            <a:rPr lang="en-US" sz="1800">
              <a:solidFill>
                <a:schemeClr val="dk1"/>
              </a:solidFill>
              <a:effectLst/>
              <a:latin typeface="+mn-lt"/>
              <a:ea typeface="+mn-ea"/>
              <a:cs typeface="+mn-cs"/>
            </a:rPr>
            <a:t>: means that certain parametes have probabilistic outcomes</a:t>
          </a:r>
        </a:p>
        <a:p>
          <a:endParaRPr lang="en-US" sz="1800">
            <a:solidFill>
              <a:schemeClr val="dk1"/>
            </a:solidFill>
            <a:effectLst/>
            <a:latin typeface="+mn-lt"/>
            <a:ea typeface="+mn-ea"/>
            <a:cs typeface="+mn-cs"/>
          </a:endParaRPr>
        </a:p>
        <a:p>
          <a:r>
            <a:rPr lang="en-US" sz="1800" b="1">
              <a:solidFill>
                <a:schemeClr val="accent3">
                  <a:lumMod val="50000"/>
                </a:schemeClr>
              </a:solidFill>
              <a:effectLst/>
              <a:latin typeface="+mn-lt"/>
              <a:ea typeface="+mn-ea"/>
              <a:cs typeface="+mn-cs"/>
            </a:rPr>
            <a:t>	3. Uncertainty</a:t>
          </a:r>
          <a:r>
            <a:rPr lang="en-US" sz="1800">
              <a:solidFill>
                <a:schemeClr val="dk1"/>
              </a:solidFill>
              <a:effectLst/>
              <a:latin typeface="+mn-lt"/>
              <a:ea typeface="+mn-ea"/>
              <a:cs typeface="+mn-cs"/>
            </a:rPr>
            <a:t>: means that it is impossible to assess the likehood of various possible future events</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 </a:t>
          </a:r>
        </a:p>
      </xdr:txBody>
    </xdr:sp>
    <xdr:clientData/>
  </xdr:twoCellAnchor>
  <xdr:twoCellAnchor>
    <xdr:from>
      <xdr:col>6</xdr:col>
      <xdr:colOff>634094</xdr:colOff>
      <xdr:row>1</xdr:row>
      <xdr:rowOff>176892</xdr:rowOff>
    </xdr:from>
    <xdr:to>
      <xdr:col>8</xdr:col>
      <xdr:colOff>566057</xdr:colOff>
      <xdr:row>7</xdr:row>
      <xdr:rowOff>136071</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4357008" y="361949"/>
          <a:ext cx="1249135"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22</xdr:col>
      <xdr:colOff>478971</xdr:colOff>
      <xdr:row>41</xdr:row>
      <xdr:rowOff>43543</xdr:rowOff>
    </xdr:from>
    <xdr:to>
      <xdr:col>24</xdr:col>
      <xdr:colOff>337456</xdr:colOff>
      <xdr:row>46</xdr:row>
      <xdr:rowOff>76202</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5708085" y="9241972"/>
          <a:ext cx="1099457" cy="957944"/>
        </a:xfrm>
        <a:prstGeom prst="rightArrow">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Next</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320221</xdr:colOff>
      <xdr:row>0</xdr:row>
      <xdr:rowOff>170543</xdr:rowOff>
    </xdr:from>
    <xdr:to>
      <xdr:col>12</xdr:col>
      <xdr:colOff>698500</xdr:colOff>
      <xdr:row>5</xdr:row>
      <xdr:rowOff>68943</xdr:rowOff>
    </xdr:to>
    <xdr:sp macro="" textlink="">
      <xdr:nvSpPr>
        <xdr:cNvPr id="2" name="Rounded Rectangle 1">
          <a:extLst>
            <a:ext uri="{FF2B5EF4-FFF2-40B4-BE49-F238E27FC236}">
              <a16:creationId xmlns:a16="http://schemas.microsoft.com/office/drawing/2014/main" id="{00000000-0008-0000-1D00-000002000000}"/>
            </a:ext>
          </a:extLst>
        </xdr:cNvPr>
        <xdr:cNvSpPr/>
      </xdr:nvSpPr>
      <xdr:spPr>
        <a:xfrm>
          <a:off x="2758621" y="170543"/>
          <a:ext cx="5112204" cy="850900"/>
        </a:xfrm>
        <a:prstGeom prst="roundRect">
          <a:avLst/>
        </a:prstGeom>
        <a:solidFill>
          <a:schemeClr val="accent1">
            <a:lumMod val="5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11</a:t>
          </a:r>
        </a:p>
      </xdr:txBody>
    </xdr:sp>
    <xdr:clientData/>
  </xdr:twoCellAnchor>
  <xdr:twoCellAnchor>
    <xdr:from>
      <xdr:col>1</xdr:col>
      <xdr:colOff>348342</xdr:colOff>
      <xdr:row>7</xdr:row>
      <xdr:rowOff>152400</xdr:rowOff>
    </xdr:from>
    <xdr:to>
      <xdr:col>12</xdr:col>
      <xdr:colOff>622300</xdr:colOff>
      <xdr:row>12</xdr:row>
      <xdr:rowOff>38100</xdr:rowOff>
    </xdr:to>
    <xdr:sp macro="" textlink="">
      <xdr:nvSpPr>
        <xdr:cNvPr id="3" name="TextBox 2">
          <a:extLst>
            <a:ext uri="{FF2B5EF4-FFF2-40B4-BE49-F238E27FC236}">
              <a16:creationId xmlns:a16="http://schemas.microsoft.com/office/drawing/2014/main" id="{00000000-0008-0000-1D00-000003000000}"/>
            </a:ext>
          </a:extLst>
        </xdr:cNvPr>
        <xdr:cNvSpPr txBox="1"/>
      </xdr:nvSpPr>
      <xdr:spPr>
        <a:xfrm>
          <a:off x="957942" y="1485900"/>
          <a:ext cx="6836683" cy="83820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Andersonblue</a:t>
          </a:r>
          <a:r>
            <a:rPr lang="en-US" sz="800" baseline="0">
              <a:solidFill>
                <a:schemeClr val="bg1"/>
              </a:solidFill>
            </a:rPr>
            <a:t> 430</a:t>
          </a:r>
        </a:p>
        <a:p>
          <a:endParaRPr lang="en-US" sz="800" baseline="0">
            <a:solidFill>
              <a:schemeClr val="tx1"/>
            </a:solidFill>
          </a:endParaRPr>
        </a:p>
        <a:p>
          <a:r>
            <a:rPr lang="en-US" sz="2000" baseline="0">
              <a:solidFill>
                <a:schemeClr val="tx1"/>
              </a:solidFill>
            </a:rPr>
            <a:t>Calculate the EMV  and select the best alternative.</a:t>
          </a:r>
          <a:endParaRPr lang="en-US" sz="2000">
            <a:solidFill>
              <a:schemeClr val="tx1"/>
            </a:solidFill>
          </a:endParaRPr>
        </a:p>
      </xdr:txBody>
    </xdr:sp>
    <xdr:clientData/>
  </xdr:twoCellAnchor>
  <xdr:twoCellAnchor>
    <xdr:from>
      <xdr:col>1</xdr:col>
      <xdr:colOff>153308</xdr:colOff>
      <xdr:row>0</xdr:row>
      <xdr:rowOff>93435</xdr:rowOff>
    </xdr:from>
    <xdr:to>
      <xdr:col>3</xdr:col>
      <xdr:colOff>161472</xdr:colOff>
      <xdr:row>6</xdr:row>
      <xdr:rowOff>36286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D00-000004000000}"/>
            </a:ext>
          </a:extLst>
        </xdr:cNvPr>
        <xdr:cNvSpPr/>
      </xdr:nvSpPr>
      <xdr:spPr>
        <a:xfrm>
          <a:off x="762908" y="934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736600</xdr:colOff>
      <xdr:row>7</xdr:row>
      <xdr:rowOff>10886</xdr:rowOff>
    </xdr:from>
    <xdr:to>
      <xdr:col>17</xdr:col>
      <xdr:colOff>546100</xdr:colOff>
      <xdr:row>10</xdr:row>
      <xdr:rowOff>166913</xdr:rowOff>
    </xdr:to>
    <xdr:sp macro="" textlink="">
      <xdr:nvSpPr>
        <xdr:cNvPr id="5" name="Rounded Rectangle 4">
          <a:extLst>
            <a:ext uri="{FF2B5EF4-FFF2-40B4-BE49-F238E27FC236}">
              <a16:creationId xmlns:a16="http://schemas.microsoft.com/office/drawing/2014/main" id="{00000000-0008-0000-1D00-000005000000}"/>
            </a:ext>
          </a:extLst>
        </xdr:cNvPr>
        <xdr:cNvSpPr/>
      </xdr:nvSpPr>
      <xdr:spPr>
        <a:xfrm>
          <a:off x="8823325" y="1344386"/>
          <a:ext cx="3009900" cy="7275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13</xdr:col>
      <xdr:colOff>317500</xdr:colOff>
      <xdr:row>6</xdr:row>
      <xdr:rowOff>101600</xdr:rowOff>
    </xdr:from>
    <xdr:to>
      <xdr:col>13</xdr:col>
      <xdr:colOff>317500</xdr:colOff>
      <xdr:row>41</xdr:row>
      <xdr:rowOff>277586</xdr:rowOff>
    </xdr:to>
    <xdr:cxnSp macro="">
      <xdr:nvCxnSpPr>
        <xdr:cNvPr id="6" name="Straight Connector 5">
          <a:extLst>
            <a:ext uri="{FF2B5EF4-FFF2-40B4-BE49-F238E27FC236}">
              <a16:creationId xmlns:a16="http://schemas.microsoft.com/office/drawing/2014/main" id="{00000000-0008-0000-1D00-000006000000}"/>
            </a:ext>
          </a:extLst>
        </xdr:cNvPr>
        <xdr:cNvCxnSpPr/>
      </xdr:nvCxnSpPr>
      <xdr:spPr>
        <a:xfrm>
          <a:off x="8404225" y="1244600"/>
          <a:ext cx="0" cy="7329261"/>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19</xdr:col>
      <xdr:colOff>495300</xdr:colOff>
      <xdr:row>3</xdr:row>
      <xdr:rowOff>63500</xdr:rowOff>
    </xdr:from>
    <xdr:to>
      <xdr:col>23</xdr:col>
      <xdr:colOff>56243</xdr:colOff>
      <xdr:row>7</xdr:row>
      <xdr:rowOff>19955</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D00-000007000000}"/>
            </a:ext>
          </a:extLst>
        </xdr:cNvPr>
        <xdr:cNvSpPr/>
      </xdr:nvSpPr>
      <xdr:spPr>
        <a:xfrm>
          <a:off x="13134975" y="635000"/>
          <a:ext cx="1999343" cy="718455"/>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twoCellAnchor>
    <xdr:from>
      <xdr:col>1</xdr:col>
      <xdr:colOff>457200</xdr:colOff>
      <xdr:row>26</xdr:row>
      <xdr:rowOff>101600</xdr:rowOff>
    </xdr:from>
    <xdr:to>
      <xdr:col>2</xdr:col>
      <xdr:colOff>393700</xdr:colOff>
      <xdr:row>29</xdr:row>
      <xdr:rowOff>12700</xdr:rowOff>
    </xdr:to>
    <xdr:sp macro="" textlink="">
      <xdr:nvSpPr>
        <xdr:cNvPr id="8" name="Rectangle 7">
          <a:extLst>
            <a:ext uri="{FF2B5EF4-FFF2-40B4-BE49-F238E27FC236}">
              <a16:creationId xmlns:a16="http://schemas.microsoft.com/office/drawing/2014/main" id="{00000000-0008-0000-1D00-000008000000}"/>
            </a:ext>
          </a:extLst>
        </xdr:cNvPr>
        <xdr:cNvSpPr/>
      </xdr:nvSpPr>
      <xdr:spPr>
        <a:xfrm>
          <a:off x="1066800" y="5149850"/>
          <a:ext cx="546100" cy="47307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1</a:t>
          </a:r>
        </a:p>
      </xdr:txBody>
    </xdr:sp>
    <xdr:clientData/>
  </xdr:twoCellAnchor>
  <xdr:twoCellAnchor>
    <xdr:from>
      <xdr:col>4</xdr:col>
      <xdr:colOff>76200</xdr:colOff>
      <xdr:row>18</xdr:row>
      <xdr:rowOff>127000</xdr:rowOff>
    </xdr:from>
    <xdr:to>
      <xdr:col>5</xdr:col>
      <xdr:colOff>63500</xdr:colOff>
      <xdr:row>21</xdr:row>
      <xdr:rowOff>101600</xdr:rowOff>
    </xdr:to>
    <xdr:sp macro="" textlink="">
      <xdr:nvSpPr>
        <xdr:cNvPr id="9" name="Oval 8">
          <a:extLst>
            <a:ext uri="{FF2B5EF4-FFF2-40B4-BE49-F238E27FC236}">
              <a16:creationId xmlns:a16="http://schemas.microsoft.com/office/drawing/2014/main" id="{00000000-0008-0000-1D00-000009000000}"/>
            </a:ext>
          </a:extLst>
        </xdr:cNvPr>
        <xdr:cNvSpPr/>
      </xdr:nvSpPr>
      <xdr:spPr>
        <a:xfrm>
          <a:off x="2514600" y="3556000"/>
          <a:ext cx="596900" cy="536575"/>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2</a:t>
          </a:r>
        </a:p>
      </xdr:txBody>
    </xdr:sp>
    <xdr:clientData/>
  </xdr:twoCellAnchor>
  <xdr:twoCellAnchor>
    <xdr:from>
      <xdr:col>4</xdr:col>
      <xdr:colOff>88900</xdr:colOff>
      <xdr:row>26</xdr:row>
      <xdr:rowOff>50800</xdr:rowOff>
    </xdr:from>
    <xdr:to>
      <xdr:col>5</xdr:col>
      <xdr:colOff>76200</xdr:colOff>
      <xdr:row>29</xdr:row>
      <xdr:rowOff>0</xdr:rowOff>
    </xdr:to>
    <xdr:sp macro="" textlink="">
      <xdr:nvSpPr>
        <xdr:cNvPr id="10" name="Oval 9">
          <a:extLst>
            <a:ext uri="{FF2B5EF4-FFF2-40B4-BE49-F238E27FC236}">
              <a16:creationId xmlns:a16="http://schemas.microsoft.com/office/drawing/2014/main" id="{00000000-0008-0000-1D00-00000A000000}"/>
            </a:ext>
          </a:extLst>
        </xdr:cNvPr>
        <xdr:cNvSpPr/>
      </xdr:nvSpPr>
      <xdr:spPr>
        <a:xfrm>
          <a:off x="2527300" y="5099050"/>
          <a:ext cx="596900" cy="511175"/>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3</a:t>
          </a:r>
        </a:p>
      </xdr:txBody>
    </xdr:sp>
    <xdr:clientData/>
  </xdr:twoCellAnchor>
  <xdr:twoCellAnchor>
    <xdr:from>
      <xdr:col>4</xdr:col>
      <xdr:colOff>38100</xdr:colOff>
      <xdr:row>33</xdr:row>
      <xdr:rowOff>25400</xdr:rowOff>
    </xdr:from>
    <xdr:to>
      <xdr:col>5</xdr:col>
      <xdr:colOff>25400</xdr:colOff>
      <xdr:row>35</xdr:row>
      <xdr:rowOff>152400</xdr:rowOff>
    </xdr:to>
    <xdr:sp macro="" textlink="">
      <xdr:nvSpPr>
        <xdr:cNvPr id="11" name="Oval 10">
          <a:extLst>
            <a:ext uri="{FF2B5EF4-FFF2-40B4-BE49-F238E27FC236}">
              <a16:creationId xmlns:a16="http://schemas.microsoft.com/office/drawing/2014/main" id="{00000000-0008-0000-1D00-00000B000000}"/>
            </a:ext>
          </a:extLst>
        </xdr:cNvPr>
        <xdr:cNvSpPr/>
      </xdr:nvSpPr>
      <xdr:spPr>
        <a:xfrm>
          <a:off x="2476500" y="6550025"/>
          <a:ext cx="596900" cy="508000"/>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4</a:t>
          </a:r>
        </a:p>
      </xdr:txBody>
    </xdr:sp>
    <xdr:clientData/>
  </xdr:twoCellAnchor>
  <xdr:twoCellAnchor>
    <xdr:from>
      <xdr:col>2</xdr:col>
      <xdr:colOff>114300</xdr:colOff>
      <xdr:row>20</xdr:row>
      <xdr:rowOff>25400</xdr:rowOff>
    </xdr:from>
    <xdr:to>
      <xdr:col>4</xdr:col>
      <xdr:colOff>76200</xdr:colOff>
      <xdr:row>26</xdr:row>
      <xdr:rowOff>101600</xdr:rowOff>
    </xdr:to>
    <xdr:cxnSp macro="">
      <xdr:nvCxnSpPr>
        <xdr:cNvPr id="12" name="Elbow Connector 11">
          <a:extLst>
            <a:ext uri="{FF2B5EF4-FFF2-40B4-BE49-F238E27FC236}">
              <a16:creationId xmlns:a16="http://schemas.microsoft.com/office/drawing/2014/main" id="{00000000-0008-0000-1D00-00000C000000}"/>
            </a:ext>
          </a:extLst>
        </xdr:cNvPr>
        <xdr:cNvCxnSpPr>
          <a:stCxn id="8" idx="0"/>
          <a:endCxn id="9" idx="2"/>
        </xdr:cNvCxnSpPr>
      </xdr:nvCxnSpPr>
      <xdr:spPr>
        <a:xfrm rot="5400000" flipH="1" flipV="1">
          <a:off x="1262062" y="3897313"/>
          <a:ext cx="1323975" cy="118110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27</xdr:row>
      <xdr:rowOff>127000</xdr:rowOff>
    </xdr:from>
    <xdr:to>
      <xdr:col>4</xdr:col>
      <xdr:colOff>88900</xdr:colOff>
      <xdr:row>27</xdr:row>
      <xdr:rowOff>127000</xdr:rowOff>
    </xdr:to>
    <xdr:cxnSp macro="">
      <xdr:nvCxnSpPr>
        <xdr:cNvPr id="13" name="Straight Arrow Connector 12">
          <a:extLst>
            <a:ext uri="{FF2B5EF4-FFF2-40B4-BE49-F238E27FC236}">
              <a16:creationId xmlns:a16="http://schemas.microsoft.com/office/drawing/2014/main" id="{00000000-0008-0000-1D00-00000D000000}"/>
            </a:ext>
          </a:extLst>
        </xdr:cNvPr>
        <xdr:cNvCxnSpPr>
          <a:stCxn id="8" idx="3"/>
          <a:endCxn id="10" idx="2"/>
        </xdr:cNvCxnSpPr>
      </xdr:nvCxnSpPr>
      <xdr:spPr>
        <a:xfrm flipV="1">
          <a:off x="1612900" y="5356225"/>
          <a:ext cx="914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29</xdr:row>
      <xdr:rowOff>12700</xdr:rowOff>
    </xdr:from>
    <xdr:to>
      <xdr:col>4</xdr:col>
      <xdr:colOff>38100</xdr:colOff>
      <xdr:row>34</xdr:row>
      <xdr:rowOff>88900</xdr:rowOff>
    </xdr:to>
    <xdr:cxnSp macro="">
      <xdr:nvCxnSpPr>
        <xdr:cNvPr id="14" name="Elbow Connector 13">
          <a:extLst>
            <a:ext uri="{FF2B5EF4-FFF2-40B4-BE49-F238E27FC236}">
              <a16:creationId xmlns:a16="http://schemas.microsoft.com/office/drawing/2014/main" id="{00000000-0008-0000-1D00-00000E000000}"/>
            </a:ext>
          </a:extLst>
        </xdr:cNvPr>
        <xdr:cNvCxnSpPr>
          <a:stCxn id="8" idx="2"/>
          <a:endCxn id="11" idx="2"/>
        </xdr:cNvCxnSpPr>
      </xdr:nvCxnSpPr>
      <xdr:spPr>
        <a:xfrm rot="16200000" flipH="1">
          <a:off x="1314450" y="5641975"/>
          <a:ext cx="1181100" cy="114300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17</xdr:row>
      <xdr:rowOff>152400</xdr:rowOff>
    </xdr:from>
    <xdr:to>
      <xdr:col>9</xdr:col>
      <xdr:colOff>381000</xdr:colOff>
      <xdr:row>19</xdr:row>
      <xdr:rowOff>25400</xdr:rowOff>
    </xdr:to>
    <xdr:cxnSp macro="">
      <xdr:nvCxnSpPr>
        <xdr:cNvPr id="15" name="Elbow Connector 14">
          <a:extLst>
            <a:ext uri="{FF2B5EF4-FFF2-40B4-BE49-F238E27FC236}">
              <a16:creationId xmlns:a16="http://schemas.microsoft.com/office/drawing/2014/main" id="{00000000-0008-0000-1D00-00000F000000}"/>
            </a:ext>
          </a:extLst>
        </xdr:cNvPr>
        <xdr:cNvCxnSpPr/>
      </xdr:nvCxnSpPr>
      <xdr:spPr>
        <a:xfrm rot="5400000" flipH="1" flipV="1">
          <a:off x="4221163" y="1922462"/>
          <a:ext cx="311150" cy="31146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25</xdr:row>
      <xdr:rowOff>127000</xdr:rowOff>
    </xdr:from>
    <xdr:to>
      <xdr:col>9</xdr:col>
      <xdr:colOff>355600</xdr:colOff>
      <xdr:row>27</xdr:row>
      <xdr:rowOff>25400</xdr:rowOff>
    </xdr:to>
    <xdr:cxnSp macro="">
      <xdr:nvCxnSpPr>
        <xdr:cNvPr id="16" name="Elbow Connector 15">
          <a:extLst>
            <a:ext uri="{FF2B5EF4-FFF2-40B4-BE49-F238E27FC236}">
              <a16:creationId xmlns:a16="http://schemas.microsoft.com/office/drawing/2014/main" id="{00000000-0008-0000-1D00-000010000000}"/>
            </a:ext>
          </a:extLst>
        </xdr:cNvPr>
        <xdr:cNvCxnSpPr/>
      </xdr:nvCxnSpPr>
      <xdr:spPr>
        <a:xfrm rot="5400000" flipH="1" flipV="1">
          <a:off x="4183063" y="3529012"/>
          <a:ext cx="374650" cy="30765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32</xdr:row>
      <xdr:rowOff>114300</xdr:rowOff>
    </xdr:from>
    <xdr:to>
      <xdr:col>9</xdr:col>
      <xdr:colOff>368300</xdr:colOff>
      <xdr:row>33</xdr:row>
      <xdr:rowOff>101600</xdr:rowOff>
    </xdr:to>
    <xdr:cxnSp macro="">
      <xdr:nvCxnSpPr>
        <xdr:cNvPr id="17" name="Elbow Connector 16">
          <a:extLst>
            <a:ext uri="{FF2B5EF4-FFF2-40B4-BE49-F238E27FC236}">
              <a16:creationId xmlns:a16="http://schemas.microsoft.com/office/drawing/2014/main" id="{00000000-0008-0000-1D00-000011000000}"/>
            </a:ext>
          </a:extLst>
        </xdr:cNvPr>
        <xdr:cNvCxnSpPr/>
      </xdr:nvCxnSpPr>
      <xdr:spPr>
        <a:xfrm rot="5400000" flipH="1" flipV="1">
          <a:off x="4224338" y="4929187"/>
          <a:ext cx="254000" cy="31400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21</xdr:row>
      <xdr:rowOff>101600</xdr:rowOff>
    </xdr:from>
    <xdr:to>
      <xdr:col>9</xdr:col>
      <xdr:colOff>355600</xdr:colOff>
      <xdr:row>22</xdr:row>
      <xdr:rowOff>127000</xdr:rowOff>
    </xdr:to>
    <xdr:cxnSp macro="">
      <xdr:nvCxnSpPr>
        <xdr:cNvPr id="18" name="Elbow Connector 17">
          <a:extLst>
            <a:ext uri="{FF2B5EF4-FFF2-40B4-BE49-F238E27FC236}">
              <a16:creationId xmlns:a16="http://schemas.microsoft.com/office/drawing/2014/main" id="{00000000-0008-0000-1D00-000012000000}"/>
            </a:ext>
          </a:extLst>
        </xdr:cNvPr>
        <xdr:cNvCxnSpPr>
          <a:stCxn id="9" idx="4"/>
        </xdr:cNvCxnSpPr>
      </xdr:nvCxnSpPr>
      <xdr:spPr>
        <a:xfrm rot="16200000" flipH="1">
          <a:off x="4256088" y="2655887"/>
          <a:ext cx="215900" cy="30892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29</xdr:row>
      <xdr:rowOff>0</xdr:rowOff>
    </xdr:from>
    <xdr:to>
      <xdr:col>9</xdr:col>
      <xdr:colOff>355600</xdr:colOff>
      <xdr:row>29</xdr:row>
      <xdr:rowOff>177800</xdr:rowOff>
    </xdr:to>
    <xdr:cxnSp macro="">
      <xdr:nvCxnSpPr>
        <xdr:cNvPr id="19" name="Elbow Connector 18">
          <a:extLst>
            <a:ext uri="{FF2B5EF4-FFF2-40B4-BE49-F238E27FC236}">
              <a16:creationId xmlns:a16="http://schemas.microsoft.com/office/drawing/2014/main" id="{00000000-0008-0000-1D00-000013000000}"/>
            </a:ext>
          </a:extLst>
        </xdr:cNvPr>
        <xdr:cNvCxnSpPr>
          <a:stCxn id="10" idx="4"/>
        </xdr:cNvCxnSpPr>
      </xdr:nvCxnSpPr>
      <xdr:spPr>
        <a:xfrm rot="16200000" flipH="1">
          <a:off x="4281488" y="4160837"/>
          <a:ext cx="177800" cy="30765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88900</xdr:colOff>
      <xdr:row>15</xdr:row>
      <xdr:rowOff>101600</xdr:rowOff>
    </xdr:from>
    <xdr:to>
      <xdr:col>9</xdr:col>
      <xdr:colOff>88900</xdr:colOff>
      <xdr:row>37</xdr:row>
      <xdr:rowOff>190500</xdr:rowOff>
    </xdr:to>
    <xdr:cxnSp macro="">
      <xdr:nvCxnSpPr>
        <xdr:cNvPr id="20" name="Straight Connector 19">
          <a:extLst>
            <a:ext uri="{FF2B5EF4-FFF2-40B4-BE49-F238E27FC236}">
              <a16:creationId xmlns:a16="http://schemas.microsoft.com/office/drawing/2014/main" id="{00000000-0008-0000-1D00-000014000000}"/>
            </a:ext>
          </a:extLst>
        </xdr:cNvPr>
        <xdr:cNvCxnSpPr/>
      </xdr:nvCxnSpPr>
      <xdr:spPr>
        <a:xfrm>
          <a:off x="5641975" y="2959100"/>
          <a:ext cx="0" cy="45751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35</xdr:row>
      <xdr:rowOff>152400</xdr:rowOff>
    </xdr:from>
    <xdr:to>
      <xdr:col>9</xdr:col>
      <xdr:colOff>381000</xdr:colOff>
      <xdr:row>36</xdr:row>
      <xdr:rowOff>114300</xdr:rowOff>
    </xdr:to>
    <xdr:cxnSp macro="">
      <xdr:nvCxnSpPr>
        <xdr:cNvPr id="21" name="Elbow Connector 20">
          <a:extLst>
            <a:ext uri="{FF2B5EF4-FFF2-40B4-BE49-F238E27FC236}">
              <a16:creationId xmlns:a16="http://schemas.microsoft.com/office/drawing/2014/main" id="{00000000-0008-0000-1D00-000015000000}"/>
            </a:ext>
          </a:extLst>
        </xdr:cNvPr>
        <xdr:cNvCxnSpPr>
          <a:stCxn id="11" idx="4"/>
        </xdr:cNvCxnSpPr>
      </xdr:nvCxnSpPr>
      <xdr:spPr>
        <a:xfrm rot="16200000" flipH="1">
          <a:off x="4281488" y="5557837"/>
          <a:ext cx="152400" cy="31527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558800</xdr:colOff>
      <xdr:row>17</xdr:row>
      <xdr:rowOff>50800</xdr:rowOff>
    </xdr:from>
    <xdr:to>
      <xdr:col>7</xdr:col>
      <xdr:colOff>469900</xdr:colOff>
      <xdr:row>18</xdr:row>
      <xdr:rowOff>50800</xdr:rowOff>
    </xdr:to>
    <xdr:sp macro="" textlink="">
      <xdr:nvSpPr>
        <xdr:cNvPr id="22" name="Rectangle 21">
          <a:extLst>
            <a:ext uri="{FF2B5EF4-FFF2-40B4-BE49-F238E27FC236}">
              <a16:creationId xmlns:a16="http://schemas.microsoft.com/office/drawing/2014/main" id="{00000000-0008-0000-1D00-000016000000}"/>
            </a:ext>
          </a:extLst>
        </xdr:cNvPr>
        <xdr:cNvSpPr/>
      </xdr:nvSpPr>
      <xdr:spPr>
        <a:xfrm>
          <a:off x="4216400" y="3222625"/>
          <a:ext cx="587375" cy="257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520700</xdr:colOff>
      <xdr:row>21</xdr:row>
      <xdr:rowOff>165100</xdr:rowOff>
    </xdr:from>
    <xdr:to>
      <xdr:col>7</xdr:col>
      <xdr:colOff>431800</xdr:colOff>
      <xdr:row>23</xdr:row>
      <xdr:rowOff>139700</xdr:rowOff>
    </xdr:to>
    <xdr:sp macro="" textlink="">
      <xdr:nvSpPr>
        <xdr:cNvPr id="23" name="Rectangle 22">
          <a:extLst>
            <a:ext uri="{FF2B5EF4-FFF2-40B4-BE49-F238E27FC236}">
              <a16:creationId xmlns:a16="http://schemas.microsoft.com/office/drawing/2014/main" id="{00000000-0008-0000-1D00-000017000000}"/>
            </a:ext>
          </a:extLst>
        </xdr:cNvPr>
        <xdr:cNvSpPr/>
      </xdr:nvSpPr>
      <xdr:spPr>
        <a:xfrm>
          <a:off x="4178300" y="4156075"/>
          <a:ext cx="587375" cy="355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6</xdr:col>
      <xdr:colOff>533400</xdr:colOff>
      <xdr:row>25</xdr:row>
      <xdr:rowOff>12700</xdr:rowOff>
    </xdr:from>
    <xdr:to>
      <xdr:col>7</xdr:col>
      <xdr:colOff>444500</xdr:colOff>
      <xdr:row>25</xdr:row>
      <xdr:rowOff>266700</xdr:rowOff>
    </xdr:to>
    <xdr:sp macro="" textlink="">
      <xdr:nvSpPr>
        <xdr:cNvPr id="24" name="Rectangle 23">
          <a:extLst>
            <a:ext uri="{FF2B5EF4-FFF2-40B4-BE49-F238E27FC236}">
              <a16:creationId xmlns:a16="http://schemas.microsoft.com/office/drawing/2014/main" id="{00000000-0008-0000-1D00-000018000000}"/>
            </a:ext>
          </a:extLst>
        </xdr:cNvPr>
        <xdr:cNvSpPr/>
      </xdr:nvSpPr>
      <xdr:spPr>
        <a:xfrm>
          <a:off x="4191000" y="4765675"/>
          <a:ext cx="587375" cy="25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546100</xdr:colOff>
      <xdr:row>29</xdr:row>
      <xdr:rowOff>12700</xdr:rowOff>
    </xdr:from>
    <xdr:to>
      <xdr:col>7</xdr:col>
      <xdr:colOff>457200</xdr:colOff>
      <xdr:row>30</xdr:row>
      <xdr:rowOff>76200</xdr:rowOff>
    </xdr:to>
    <xdr:sp macro="" textlink="">
      <xdr:nvSpPr>
        <xdr:cNvPr id="25" name="Rectangle 24">
          <a:extLst>
            <a:ext uri="{FF2B5EF4-FFF2-40B4-BE49-F238E27FC236}">
              <a16:creationId xmlns:a16="http://schemas.microsoft.com/office/drawing/2014/main" id="{00000000-0008-0000-1D00-000019000000}"/>
            </a:ext>
          </a:extLst>
        </xdr:cNvPr>
        <xdr:cNvSpPr/>
      </xdr:nvSpPr>
      <xdr:spPr>
        <a:xfrm>
          <a:off x="4203700" y="5622925"/>
          <a:ext cx="587375" cy="292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6</xdr:col>
      <xdr:colOff>558800</xdr:colOff>
      <xdr:row>31</xdr:row>
      <xdr:rowOff>165100</xdr:rowOff>
    </xdr:from>
    <xdr:to>
      <xdr:col>7</xdr:col>
      <xdr:colOff>469900</xdr:colOff>
      <xdr:row>32</xdr:row>
      <xdr:rowOff>241300</xdr:rowOff>
    </xdr:to>
    <xdr:sp macro="" textlink="">
      <xdr:nvSpPr>
        <xdr:cNvPr id="26" name="Rectangle 25">
          <a:extLst>
            <a:ext uri="{FF2B5EF4-FFF2-40B4-BE49-F238E27FC236}">
              <a16:creationId xmlns:a16="http://schemas.microsoft.com/office/drawing/2014/main" id="{00000000-0008-0000-1D00-00001A000000}"/>
            </a:ext>
          </a:extLst>
        </xdr:cNvPr>
        <xdr:cNvSpPr/>
      </xdr:nvSpPr>
      <xdr:spPr>
        <a:xfrm>
          <a:off x="4216400" y="6232525"/>
          <a:ext cx="587375" cy="266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533400</xdr:colOff>
      <xdr:row>35</xdr:row>
      <xdr:rowOff>165100</xdr:rowOff>
    </xdr:from>
    <xdr:to>
      <xdr:col>7</xdr:col>
      <xdr:colOff>444500</xdr:colOff>
      <xdr:row>36</xdr:row>
      <xdr:rowOff>228600</xdr:rowOff>
    </xdr:to>
    <xdr:sp macro="" textlink="">
      <xdr:nvSpPr>
        <xdr:cNvPr id="27" name="Rectangle 26">
          <a:extLst>
            <a:ext uri="{FF2B5EF4-FFF2-40B4-BE49-F238E27FC236}">
              <a16:creationId xmlns:a16="http://schemas.microsoft.com/office/drawing/2014/main" id="{00000000-0008-0000-1D00-00001B000000}"/>
            </a:ext>
          </a:extLst>
        </xdr:cNvPr>
        <xdr:cNvSpPr/>
      </xdr:nvSpPr>
      <xdr:spPr>
        <a:xfrm>
          <a:off x="4191000" y="7070725"/>
          <a:ext cx="587375" cy="25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9</xdr:col>
      <xdr:colOff>368300</xdr:colOff>
      <xdr:row>16</xdr:row>
      <xdr:rowOff>101600</xdr:rowOff>
    </xdr:from>
    <xdr:to>
      <xdr:col>10</xdr:col>
      <xdr:colOff>571500</xdr:colOff>
      <xdr:row>17</xdr:row>
      <xdr:rowOff>228600</xdr:rowOff>
    </xdr:to>
    <xdr:sp macro="" textlink="">
      <xdr:nvSpPr>
        <xdr:cNvPr id="28" name="Rectangle 27">
          <a:extLst>
            <a:ext uri="{FF2B5EF4-FFF2-40B4-BE49-F238E27FC236}">
              <a16:creationId xmlns:a16="http://schemas.microsoft.com/office/drawing/2014/main" id="{00000000-0008-0000-1D00-00001C000000}"/>
            </a:ext>
          </a:extLst>
        </xdr:cNvPr>
        <xdr:cNvSpPr/>
      </xdr:nvSpPr>
      <xdr:spPr>
        <a:xfrm>
          <a:off x="5921375" y="3149600"/>
          <a:ext cx="603250" cy="250825"/>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8</a:t>
          </a:r>
        </a:p>
      </xdr:txBody>
    </xdr:sp>
    <xdr:clientData/>
  </xdr:twoCellAnchor>
  <xdr:twoCellAnchor>
    <xdr:from>
      <xdr:col>9</xdr:col>
      <xdr:colOff>355600</xdr:colOff>
      <xdr:row>22</xdr:row>
      <xdr:rowOff>12700</xdr:rowOff>
    </xdr:from>
    <xdr:to>
      <xdr:col>10</xdr:col>
      <xdr:colOff>584200</xdr:colOff>
      <xdr:row>23</xdr:row>
      <xdr:rowOff>114300</xdr:rowOff>
    </xdr:to>
    <xdr:sp macro="" textlink="">
      <xdr:nvSpPr>
        <xdr:cNvPr id="29" name="Rectangle 28">
          <a:extLst>
            <a:ext uri="{FF2B5EF4-FFF2-40B4-BE49-F238E27FC236}">
              <a16:creationId xmlns:a16="http://schemas.microsoft.com/office/drawing/2014/main" id="{00000000-0008-0000-1D00-00001D000000}"/>
            </a:ext>
          </a:extLst>
        </xdr:cNvPr>
        <xdr:cNvSpPr/>
      </xdr:nvSpPr>
      <xdr:spPr>
        <a:xfrm>
          <a:off x="5908675" y="4194175"/>
          <a:ext cx="628650" cy="2921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7</a:t>
          </a:r>
        </a:p>
      </xdr:txBody>
    </xdr:sp>
    <xdr:clientData/>
  </xdr:twoCellAnchor>
  <xdr:twoCellAnchor>
    <xdr:from>
      <xdr:col>9</xdr:col>
      <xdr:colOff>355600</xdr:colOff>
      <xdr:row>25</xdr:row>
      <xdr:rowOff>12700</xdr:rowOff>
    </xdr:from>
    <xdr:to>
      <xdr:col>10</xdr:col>
      <xdr:colOff>596900</xdr:colOff>
      <xdr:row>25</xdr:row>
      <xdr:rowOff>279400</xdr:rowOff>
    </xdr:to>
    <xdr:sp macro="" textlink="">
      <xdr:nvSpPr>
        <xdr:cNvPr id="30" name="Rectangle 29">
          <a:extLst>
            <a:ext uri="{FF2B5EF4-FFF2-40B4-BE49-F238E27FC236}">
              <a16:creationId xmlns:a16="http://schemas.microsoft.com/office/drawing/2014/main" id="{00000000-0008-0000-1D00-00001E000000}"/>
            </a:ext>
          </a:extLst>
        </xdr:cNvPr>
        <xdr:cNvSpPr/>
      </xdr:nvSpPr>
      <xdr:spPr>
        <a:xfrm>
          <a:off x="5908675" y="4765675"/>
          <a:ext cx="6413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14</a:t>
          </a:r>
        </a:p>
      </xdr:txBody>
    </xdr:sp>
    <xdr:clientData/>
  </xdr:twoCellAnchor>
  <xdr:twoCellAnchor>
    <xdr:from>
      <xdr:col>9</xdr:col>
      <xdr:colOff>368300</xdr:colOff>
      <xdr:row>29</xdr:row>
      <xdr:rowOff>25400</xdr:rowOff>
    </xdr:from>
    <xdr:to>
      <xdr:col>11</xdr:col>
      <xdr:colOff>0</xdr:colOff>
      <xdr:row>30</xdr:row>
      <xdr:rowOff>63500</xdr:rowOff>
    </xdr:to>
    <xdr:sp macro="" textlink="">
      <xdr:nvSpPr>
        <xdr:cNvPr id="31" name="Rectangle 30">
          <a:extLst>
            <a:ext uri="{FF2B5EF4-FFF2-40B4-BE49-F238E27FC236}">
              <a16:creationId xmlns:a16="http://schemas.microsoft.com/office/drawing/2014/main" id="{00000000-0008-0000-1D00-00001F000000}"/>
            </a:ext>
          </a:extLst>
        </xdr:cNvPr>
        <xdr:cNvSpPr/>
      </xdr:nvSpPr>
      <xdr:spPr>
        <a:xfrm>
          <a:off x="5921375" y="5635625"/>
          <a:ext cx="6413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5</a:t>
          </a:r>
        </a:p>
      </xdr:txBody>
    </xdr:sp>
    <xdr:clientData/>
  </xdr:twoCellAnchor>
  <xdr:twoCellAnchor>
    <xdr:from>
      <xdr:col>9</xdr:col>
      <xdr:colOff>368300</xdr:colOff>
      <xdr:row>31</xdr:row>
      <xdr:rowOff>139700</xdr:rowOff>
    </xdr:from>
    <xdr:to>
      <xdr:col>10</xdr:col>
      <xdr:colOff>584200</xdr:colOff>
      <xdr:row>32</xdr:row>
      <xdr:rowOff>228600</xdr:rowOff>
    </xdr:to>
    <xdr:sp macro="" textlink="">
      <xdr:nvSpPr>
        <xdr:cNvPr id="32" name="Rectangle 31">
          <a:extLst>
            <a:ext uri="{FF2B5EF4-FFF2-40B4-BE49-F238E27FC236}">
              <a16:creationId xmlns:a16="http://schemas.microsoft.com/office/drawing/2014/main" id="{00000000-0008-0000-1D00-000020000000}"/>
            </a:ext>
          </a:extLst>
        </xdr:cNvPr>
        <xdr:cNvSpPr/>
      </xdr:nvSpPr>
      <xdr:spPr>
        <a:xfrm>
          <a:off x="5921375" y="6207125"/>
          <a:ext cx="615950" cy="2794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20</a:t>
          </a:r>
        </a:p>
      </xdr:txBody>
    </xdr:sp>
    <xdr:clientData/>
  </xdr:twoCellAnchor>
  <xdr:twoCellAnchor>
    <xdr:from>
      <xdr:col>9</xdr:col>
      <xdr:colOff>381000</xdr:colOff>
      <xdr:row>35</xdr:row>
      <xdr:rowOff>165100</xdr:rowOff>
    </xdr:from>
    <xdr:to>
      <xdr:col>10</xdr:col>
      <xdr:colOff>584200</xdr:colOff>
      <xdr:row>36</xdr:row>
      <xdr:rowOff>228600</xdr:rowOff>
    </xdr:to>
    <xdr:sp macro="" textlink="">
      <xdr:nvSpPr>
        <xdr:cNvPr id="33" name="Rectangle 32">
          <a:extLst>
            <a:ext uri="{FF2B5EF4-FFF2-40B4-BE49-F238E27FC236}">
              <a16:creationId xmlns:a16="http://schemas.microsoft.com/office/drawing/2014/main" id="{00000000-0008-0000-1D00-000021000000}"/>
            </a:ext>
          </a:extLst>
        </xdr:cNvPr>
        <xdr:cNvSpPr/>
      </xdr:nvSpPr>
      <xdr:spPr>
        <a:xfrm>
          <a:off x="5934075" y="7070725"/>
          <a:ext cx="603250" cy="2540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9</a:t>
          </a:r>
        </a:p>
      </xdr:txBody>
    </xdr:sp>
    <xdr:clientData/>
  </xdr:twoCellAnchor>
  <xdr:twoCellAnchor>
    <xdr:from>
      <xdr:col>6</xdr:col>
      <xdr:colOff>254000</xdr:colOff>
      <xdr:row>13</xdr:row>
      <xdr:rowOff>50800</xdr:rowOff>
    </xdr:from>
    <xdr:to>
      <xdr:col>8</xdr:col>
      <xdr:colOff>214312</xdr:colOff>
      <xdr:row>14</xdr:row>
      <xdr:rowOff>165100</xdr:rowOff>
    </xdr:to>
    <xdr:sp macro="" textlink="">
      <xdr:nvSpPr>
        <xdr:cNvPr id="34" name="Rectangle 33">
          <a:extLst>
            <a:ext uri="{FF2B5EF4-FFF2-40B4-BE49-F238E27FC236}">
              <a16:creationId xmlns:a16="http://schemas.microsoft.com/office/drawing/2014/main" id="{00000000-0008-0000-1D00-000022000000}"/>
            </a:ext>
          </a:extLst>
        </xdr:cNvPr>
        <xdr:cNvSpPr/>
      </xdr:nvSpPr>
      <xdr:spPr>
        <a:xfrm>
          <a:off x="3897313" y="2527300"/>
          <a:ext cx="1246187" cy="304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Probability</a:t>
          </a:r>
        </a:p>
      </xdr:txBody>
    </xdr:sp>
    <xdr:clientData/>
  </xdr:twoCellAnchor>
  <xdr:twoCellAnchor>
    <xdr:from>
      <xdr:col>9</xdr:col>
      <xdr:colOff>177800</xdr:colOff>
      <xdr:row>13</xdr:row>
      <xdr:rowOff>25400</xdr:rowOff>
    </xdr:from>
    <xdr:to>
      <xdr:col>11</xdr:col>
      <xdr:colOff>279400</xdr:colOff>
      <xdr:row>14</xdr:row>
      <xdr:rowOff>101600</xdr:rowOff>
    </xdr:to>
    <xdr:sp macro="" textlink="">
      <xdr:nvSpPr>
        <xdr:cNvPr id="35" name="Rectangle 34">
          <a:extLst>
            <a:ext uri="{FF2B5EF4-FFF2-40B4-BE49-F238E27FC236}">
              <a16:creationId xmlns:a16="http://schemas.microsoft.com/office/drawing/2014/main" id="{00000000-0008-0000-1D00-000023000000}"/>
            </a:ext>
          </a:extLst>
        </xdr:cNvPr>
        <xdr:cNvSpPr/>
      </xdr:nvSpPr>
      <xdr:spPr>
        <a:xfrm>
          <a:off x="5730875" y="2501900"/>
          <a:ext cx="11112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Payout</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320221</xdr:colOff>
      <xdr:row>0</xdr:row>
      <xdr:rowOff>170543</xdr:rowOff>
    </xdr:from>
    <xdr:to>
      <xdr:col>12</xdr:col>
      <xdr:colOff>698500</xdr:colOff>
      <xdr:row>5</xdr:row>
      <xdr:rowOff>68943</xdr:rowOff>
    </xdr:to>
    <xdr:sp macro="" textlink="">
      <xdr:nvSpPr>
        <xdr:cNvPr id="2" name="Rounded Rectangle 1">
          <a:extLst>
            <a:ext uri="{FF2B5EF4-FFF2-40B4-BE49-F238E27FC236}">
              <a16:creationId xmlns:a16="http://schemas.microsoft.com/office/drawing/2014/main" id="{00000000-0008-0000-1E00-000002000000}"/>
            </a:ext>
          </a:extLst>
        </xdr:cNvPr>
        <xdr:cNvSpPr/>
      </xdr:nvSpPr>
      <xdr:spPr>
        <a:xfrm>
          <a:off x="2758621" y="170543"/>
          <a:ext cx="5112204" cy="850900"/>
        </a:xfrm>
        <a:prstGeom prst="roundRect">
          <a:avLst/>
        </a:prstGeom>
        <a:solidFill>
          <a:schemeClr val="accent1">
            <a:lumMod val="5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FFC000"/>
              </a:solidFill>
            </a:rPr>
            <a:t>Problem 11</a:t>
          </a:r>
        </a:p>
      </xdr:txBody>
    </xdr:sp>
    <xdr:clientData/>
  </xdr:twoCellAnchor>
  <xdr:twoCellAnchor>
    <xdr:from>
      <xdr:col>1</xdr:col>
      <xdr:colOff>348342</xdr:colOff>
      <xdr:row>7</xdr:row>
      <xdr:rowOff>152400</xdr:rowOff>
    </xdr:from>
    <xdr:to>
      <xdr:col>12</xdr:col>
      <xdr:colOff>622300</xdr:colOff>
      <xdr:row>12</xdr:row>
      <xdr:rowOff>38100</xdr:rowOff>
    </xdr:to>
    <xdr:sp macro="" textlink="">
      <xdr:nvSpPr>
        <xdr:cNvPr id="3" name="TextBox 2">
          <a:extLst>
            <a:ext uri="{FF2B5EF4-FFF2-40B4-BE49-F238E27FC236}">
              <a16:creationId xmlns:a16="http://schemas.microsoft.com/office/drawing/2014/main" id="{00000000-0008-0000-1E00-000003000000}"/>
            </a:ext>
          </a:extLst>
        </xdr:cNvPr>
        <xdr:cNvSpPr txBox="1"/>
      </xdr:nvSpPr>
      <xdr:spPr>
        <a:xfrm>
          <a:off x="957942" y="1485900"/>
          <a:ext cx="6836683" cy="838200"/>
        </a:xfrm>
        <a:prstGeom prst="rect">
          <a:avLst/>
        </a:prstGeom>
        <a:solidFill>
          <a:schemeClr val="lt1"/>
        </a:solidFill>
        <a:ln w="9525" cmpd="sng">
          <a:solidFill>
            <a:schemeClr val="lt1">
              <a:shade val="50000"/>
            </a:schemeClr>
          </a:solidFill>
        </a:ln>
        <a:scene3d>
          <a:camera prst="orthographicFront"/>
          <a:lightRig rig="threePt" dir="t"/>
        </a:scene3d>
        <a:sp3d>
          <a:bevelT prst="slop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Andersonblue</a:t>
          </a:r>
          <a:r>
            <a:rPr lang="en-US" sz="800" baseline="0">
              <a:solidFill>
                <a:schemeClr val="bg1"/>
              </a:solidFill>
            </a:rPr>
            <a:t> 430</a:t>
          </a:r>
        </a:p>
        <a:p>
          <a:endParaRPr lang="en-US" sz="800" baseline="0">
            <a:solidFill>
              <a:schemeClr val="tx1"/>
            </a:solidFill>
          </a:endParaRPr>
        </a:p>
        <a:p>
          <a:r>
            <a:rPr lang="en-US" sz="2000" baseline="0">
              <a:solidFill>
                <a:schemeClr val="tx1"/>
              </a:solidFill>
            </a:rPr>
            <a:t>Calculate the EMV  and select the best alternative.</a:t>
          </a:r>
          <a:endParaRPr lang="en-US" sz="2000">
            <a:solidFill>
              <a:schemeClr val="tx1"/>
            </a:solidFill>
          </a:endParaRPr>
        </a:p>
      </xdr:txBody>
    </xdr:sp>
    <xdr:clientData/>
  </xdr:twoCellAnchor>
  <xdr:twoCellAnchor>
    <xdr:from>
      <xdr:col>1</xdr:col>
      <xdr:colOff>153308</xdr:colOff>
      <xdr:row>0</xdr:row>
      <xdr:rowOff>93435</xdr:rowOff>
    </xdr:from>
    <xdr:to>
      <xdr:col>3</xdr:col>
      <xdr:colOff>161472</xdr:colOff>
      <xdr:row>6</xdr:row>
      <xdr:rowOff>36286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762908" y="93435"/>
          <a:ext cx="1227364" cy="1085851"/>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13</xdr:col>
      <xdr:colOff>736600</xdr:colOff>
      <xdr:row>7</xdr:row>
      <xdr:rowOff>10886</xdr:rowOff>
    </xdr:from>
    <xdr:to>
      <xdr:col>17</xdr:col>
      <xdr:colOff>546100</xdr:colOff>
      <xdr:row>10</xdr:row>
      <xdr:rowOff>166913</xdr:rowOff>
    </xdr:to>
    <xdr:sp macro="" textlink="">
      <xdr:nvSpPr>
        <xdr:cNvPr id="5" name="Rounded Rectangle 4">
          <a:extLst>
            <a:ext uri="{FF2B5EF4-FFF2-40B4-BE49-F238E27FC236}">
              <a16:creationId xmlns:a16="http://schemas.microsoft.com/office/drawing/2014/main" id="{00000000-0008-0000-1E00-000005000000}"/>
            </a:ext>
          </a:extLst>
        </xdr:cNvPr>
        <xdr:cNvSpPr/>
      </xdr:nvSpPr>
      <xdr:spPr>
        <a:xfrm>
          <a:off x="8823325" y="1344386"/>
          <a:ext cx="3009900" cy="727527"/>
        </a:xfrm>
        <a:prstGeom prst="roundRect">
          <a:avLst/>
        </a:prstGeom>
        <a:solidFill>
          <a:schemeClr val="accent2">
            <a:lumMod val="50000"/>
          </a:schemeClr>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13</xdr:col>
      <xdr:colOff>317500</xdr:colOff>
      <xdr:row>6</xdr:row>
      <xdr:rowOff>101600</xdr:rowOff>
    </xdr:from>
    <xdr:to>
      <xdr:col>13</xdr:col>
      <xdr:colOff>317500</xdr:colOff>
      <xdr:row>41</xdr:row>
      <xdr:rowOff>277586</xdr:rowOff>
    </xdr:to>
    <xdr:cxnSp macro="">
      <xdr:nvCxnSpPr>
        <xdr:cNvPr id="6" name="Straight Connector 5">
          <a:extLst>
            <a:ext uri="{FF2B5EF4-FFF2-40B4-BE49-F238E27FC236}">
              <a16:creationId xmlns:a16="http://schemas.microsoft.com/office/drawing/2014/main" id="{00000000-0008-0000-1E00-000006000000}"/>
            </a:ext>
          </a:extLst>
        </xdr:cNvPr>
        <xdr:cNvCxnSpPr/>
      </xdr:nvCxnSpPr>
      <xdr:spPr>
        <a:xfrm>
          <a:off x="8404225" y="1244600"/>
          <a:ext cx="0" cy="724353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150019</xdr:colOff>
      <xdr:row>3</xdr:row>
      <xdr:rowOff>15875</xdr:rowOff>
    </xdr:from>
    <xdr:to>
      <xdr:col>21</xdr:col>
      <xdr:colOff>318180</xdr:colOff>
      <xdr:row>6</xdr:row>
      <xdr:rowOff>162830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1E00-000007000000}"/>
            </a:ext>
          </a:extLst>
        </xdr:cNvPr>
        <xdr:cNvSpPr/>
      </xdr:nvSpPr>
      <xdr:spPr>
        <a:xfrm>
          <a:off x="12163425" y="587375"/>
          <a:ext cx="1989818" cy="718455"/>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Answer</a:t>
          </a:r>
        </a:p>
      </xdr:txBody>
    </xdr:sp>
    <xdr:clientData/>
  </xdr:twoCellAnchor>
  <xdr:twoCellAnchor>
    <xdr:from>
      <xdr:col>1</xdr:col>
      <xdr:colOff>457200</xdr:colOff>
      <xdr:row>26</xdr:row>
      <xdr:rowOff>101600</xdr:rowOff>
    </xdr:from>
    <xdr:to>
      <xdr:col>2</xdr:col>
      <xdr:colOff>393700</xdr:colOff>
      <xdr:row>29</xdr:row>
      <xdr:rowOff>12700</xdr:rowOff>
    </xdr:to>
    <xdr:sp macro="" textlink="">
      <xdr:nvSpPr>
        <xdr:cNvPr id="8" name="Rectangle 7">
          <a:extLst>
            <a:ext uri="{FF2B5EF4-FFF2-40B4-BE49-F238E27FC236}">
              <a16:creationId xmlns:a16="http://schemas.microsoft.com/office/drawing/2014/main" id="{00000000-0008-0000-1E00-000008000000}"/>
            </a:ext>
          </a:extLst>
        </xdr:cNvPr>
        <xdr:cNvSpPr/>
      </xdr:nvSpPr>
      <xdr:spPr>
        <a:xfrm>
          <a:off x="1066800" y="5092700"/>
          <a:ext cx="546100" cy="473075"/>
        </a:xfrm>
        <a:prstGeom prst="rect">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1</a:t>
          </a:r>
        </a:p>
      </xdr:txBody>
    </xdr:sp>
    <xdr:clientData/>
  </xdr:twoCellAnchor>
  <xdr:twoCellAnchor>
    <xdr:from>
      <xdr:col>4</xdr:col>
      <xdr:colOff>76200</xdr:colOff>
      <xdr:row>18</xdr:row>
      <xdr:rowOff>127000</xdr:rowOff>
    </xdr:from>
    <xdr:to>
      <xdr:col>5</xdr:col>
      <xdr:colOff>63500</xdr:colOff>
      <xdr:row>21</xdr:row>
      <xdr:rowOff>101600</xdr:rowOff>
    </xdr:to>
    <xdr:sp macro="" textlink="">
      <xdr:nvSpPr>
        <xdr:cNvPr id="9" name="Oval 8">
          <a:extLst>
            <a:ext uri="{FF2B5EF4-FFF2-40B4-BE49-F238E27FC236}">
              <a16:creationId xmlns:a16="http://schemas.microsoft.com/office/drawing/2014/main" id="{00000000-0008-0000-1E00-000009000000}"/>
            </a:ext>
          </a:extLst>
        </xdr:cNvPr>
        <xdr:cNvSpPr/>
      </xdr:nvSpPr>
      <xdr:spPr>
        <a:xfrm>
          <a:off x="2514600" y="3556000"/>
          <a:ext cx="596900" cy="517525"/>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2</a:t>
          </a:r>
        </a:p>
      </xdr:txBody>
    </xdr:sp>
    <xdr:clientData/>
  </xdr:twoCellAnchor>
  <xdr:twoCellAnchor>
    <xdr:from>
      <xdr:col>4</xdr:col>
      <xdr:colOff>88900</xdr:colOff>
      <xdr:row>26</xdr:row>
      <xdr:rowOff>50800</xdr:rowOff>
    </xdr:from>
    <xdr:to>
      <xdr:col>5</xdr:col>
      <xdr:colOff>76200</xdr:colOff>
      <xdr:row>29</xdr:row>
      <xdr:rowOff>0</xdr:rowOff>
    </xdr:to>
    <xdr:sp macro="" textlink="">
      <xdr:nvSpPr>
        <xdr:cNvPr id="10" name="Oval 9">
          <a:extLst>
            <a:ext uri="{FF2B5EF4-FFF2-40B4-BE49-F238E27FC236}">
              <a16:creationId xmlns:a16="http://schemas.microsoft.com/office/drawing/2014/main" id="{00000000-0008-0000-1E00-00000A000000}"/>
            </a:ext>
          </a:extLst>
        </xdr:cNvPr>
        <xdr:cNvSpPr/>
      </xdr:nvSpPr>
      <xdr:spPr>
        <a:xfrm>
          <a:off x="2527300" y="5041900"/>
          <a:ext cx="596900" cy="511175"/>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3</a:t>
          </a:r>
        </a:p>
      </xdr:txBody>
    </xdr:sp>
    <xdr:clientData/>
  </xdr:twoCellAnchor>
  <xdr:twoCellAnchor>
    <xdr:from>
      <xdr:col>4</xdr:col>
      <xdr:colOff>38100</xdr:colOff>
      <xdr:row>33</xdr:row>
      <xdr:rowOff>25400</xdr:rowOff>
    </xdr:from>
    <xdr:to>
      <xdr:col>5</xdr:col>
      <xdr:colOff>25400</xdr:colOff>
      <xdr:row>35</xdr:row>
      <xdr:rowOff>152400</xdr:rowOff>
    </xdr:to>
    <xdr:sp macro="" textlink="">
      <xdr:nvSpPr>
        <xdr:cNvPr id="11" name="Oval 10">
          <a:extLst>
            <a:ext uri="{FF2B5EF4-FFF2-40B4-BE49-F238E27FC236}">
              <a16:creationId xmlns:a16="http://schemas.microsoft.com/office/drawing/2014/main" id="{00000000-0008-0000-1E00-00000B000000}"/>
            </a:ext>
          </a:extLst>
        </xdr:cNvPr>
        <xdr:cNvSpPr/>
      </xdr:nvSpPr>
      <xdr:spPr>
        <a:xfrm>
          <a:off x="2476500" y="6483350"/>
          <a:ext cx="596900" cy="508000"/>
        </a:xfrm>
        <a:prstGeom prst="ellipse">
          <a:avLst/>
        </a:prstGeom>
        <a:solidFill>
          <a:schemeClr val="accent3">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4</a:t>
          </a:r>
        </a:p>
      </xdr:txBody>
    </xdr:sp>
    <xdr:clientData/>
  </xdr:twoCellAnchor>
  <xdr:twoCellAnchor>
    <xdr:from>
      <xdr:col>2</xdr:col>
      <xdr:colOff>114300</xdr:colOff>
      <xdr:row>20</xdr:row>
      <xdr:rowOff>25400</xdr:rowOff>
    </xdr:from>
    <xdr:to>
      <xdr:col>4</xdr:col>
      <xdr:colOff>76200</xdr:colOff>
      <xdr:row>26</xdr:row>
      <xdr:rowOff>101600</xdr:rowOff>
    </xdr:to>
    <xdr:cxnSp macro="">
      <xdr:nvCxnSpPr>
        <xdr:cNvPr id="12" name="Elbow Connector 11">
          <a:extLst>
            <a:ext uri="{FF2B5EF4-FFF2-40B4-BE49-F238E27FC236}">
              <a16:creationId xmlns:a16="http://schemas.microsoft.com/office/drawing/2014/main" id="{00000000-0008-0000-1E00-00000C000000}"/>
            </a:ext>
          </a:extLst>
        </xdr:cNvPr>
        <xdr:cNvCxnSpPr>
          <a:stCxn id="8" idx="0"/>
          <a:endCxn id="9" idx="2"/>
        </xdr:cNvCxnSpPr>
      </xdr:nvCxnSpPr>
      <xdr:spPr>
        <a:xfrm rot="5400000" flipH="1" flipV="1">
          <a:off x="1285875" y="3863975"/>
          <a:ext cx="1276350" cy="118110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27</xdr:row>
      <xdr:rowOff>127000</xdr:rowOff>
    </xdr:from>
    <xdr:to>
      <xdr:col>4</xdr:col>
      <xdr:colOff>88900</xdr:colOff>
      <xdr:row>27</xdr:row>
      <xdr:rowOff>127000</xdr:rowOff>
    </xdr:to>
    <xdr:cxnSp macro="">
      <xdr:nvCxnSpPr>
        <xdr:cNvPr id="13" name="Straight Arrow Connector 12">
          <a:extLst>
            <a:ext uri="{FF2B5EF4-FFF2-40B4-BE49-F238E27FC236}">
              <a16:creationId xmlns:a16="http://schemas.microsoft.com/office/drawing/2014/main" id="{00000000-0008-0000-1E00-00000D000000}"/>
            </a:ext>
          </a:extLst>
        </xdr:cNvPr>
        <xdr:cNvCxnSpPr>
          <a:stCxn id="8" idx="3"/>
          <a:endCxn id="10" idx="2"/>
        </xdr:cNvCxnSpPr>
      </xdr:nvCxnSpPr>
      <xdr:spPr>
        <a:xfrm flipV="1">
          <a:off x="1612900" y="5299075"/>
          <a:ext cx="914400"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114300</xdr:colOff>
      <xdr:row>29</xdr:row>
      <xdr:rowOff>12700</xdr:rowOff>
    </xdr:from>
    <xdr:to>
      <xdr:col>4</xdr:col>
      <xdr:colOff>38100</xdr:colOff>
      <xdr:row>34</xdr:row>
      <xdr:rowOff>88900</xdr:rowOff>
    </xdr:to>
    <xdr:cxnSp macro="">
      <xdr:nvCxnSpPr>
        <xdr:cNvPr id="14" name="Elbow Connector 13">
          <a:extLst>
            <a:ext uri="{FF2B5EF4-FFF2-40B4-BE49-F238E27FC236}">
              <a16:creationId xmlns:a16="http://schemas.microsoft.com/office/drawing/2014/main" id="{00000000-0008-0000-1E00-00000E000000}"/>
            </a:ext>
          </a:extLst>
        </xdr:cNvPr>
        <xdr:cNvCxnSpPr>
          <a:stCxn id="8" idx="2"/>
          <a:endCxn id="11" idx="2"/>
        </xdr:cNvCxnSpPr>
      </xdr:nvCxnSpPr>
      <xdr:spPr>
        <a:xfrm rot="16200000" flipH="1">
          <a:off x="1319212" y="5580063"/>
          <a:ext cx="1171575" cy="114300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17</xdr:row>
      <xdr:rowOff>152400</xdr:rowOff>
    </xdr:from>
    <xdr:to>
      <xdr:col>9</xdr:col>
      <xdr:colOff>381000</xdr:colOff>
      <xdr:row>19</xdr:row>
      <xdr:rowOff>25400</xdr:rowOff>
    </xdr:to>
    <xdr:cxnSp macro="">
      <xdr:nvCxnSpPr>
        <xdr:cNvPr id="15" name="Elbow Connector 14">
          <a:extLst>
            <a:ext uri="{FF2B5EF4-FFF2-40B4-BE49-F238E27FC236}">
              <a16:creationId xmlns:a16="http://schemas.microsoft.com/office/drawing/2014/main" id="{00000000-0008-0000-1E00-00000F000000}"/>
            </a:ext>
          </a:extLst>
        </xdr:cNvPr>
        <xdr:cNvCxnSpPr/>
      </xdr:nvCxnSpPr>
      <xdr:spPr>
        <a:xfrm rot="5400000" flipH="1" flipV="1">
          <a:off x="4221163" y="1922462"/>
          <a:ext cx="311150" cy="31146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25</xdr:row>
      <xdr:rowOff>127000</xdr:rowOff>
    </xdr:from>
    <xdr:to>
      <xdr:col>9</xdr:col>
      <xdr:colOff>355600</xdr:colOff>
      <xdr:row>27</xdr:row>
      <xdr:rowOff>25400</xdr:rowOff>
    </xdr:to>
    <xdr:cxnSp macro="">
      <xdr:nvCxnSpPr>
        <xdr:cNvPr id="16" name="Elbow Connector 15">
          <a:extLst>
            <a:ext uri="{FF2B5EF4-FFF2-40B4-BE49-F238E27FC236}">
              <a16:creationId xmlns:a16="http://schemas.microsoft.com/office/drawing/2014/main" id="{00000000-0008-0000-1E00-000010000000}"/>
            </a:ext>
          </a:extLst>
        </xdr:cNvPr>
        <xdr:cNvCxnSpPr/>
      </xdr:nvCxnSpPr>
      <xdr:spPr>
        <a:xfrm rot="5400000" flipH="1" flipV="1">
          <a:off x="4183063" y="3471862"/>
          <a:ext cx="374650" cy="30765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32</xdr:row>
      <xdr:rowOff>114300</xdr:rowOff>
    </xdr:from>
    <xdr:to>
      <xdr:col>9</xdr:col>
      <xdr:colOff>368300</xdr:colOff>
      <xdr:row>33</xdr:row>
      <xdr:rowOff>101600</xdr:rowOff>
    </xdr:to>
    <xdr:cxnSp macro="">
      <xdr:nvCxnSpPr>
        <xdr:cNvPr id="17" name="Elbow Connector 16">
          <a:extLst>
            <a:ext uri="{FF2B5EF4-FFF2-40B4-BE49-F238E27FC236}">
              <a16:creationId xmlns:a16="http://schemas.microsoft.com/office/drawing/2014/main" id="{00000000-0008-0000-1E00-000011000000}"/>
            </a:ext>
          </a:extLst>
        </xdr:cNvPr>
        <xdr:cNvCxnSpPr/>
      </xdr:nvCxnSpPr>
      <xdr:spPr>
        <a:xfrm rot="5400000" flipH="1" flipV="1">
          <a:off x="4224338" y="4862512"/>
          <a:ext cx="254000" cy="31400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21</xdr:row>
      <xdr:rowOff>101600</xdr:rowOff>
    </xdr:from>
    <xdr:to>
      <xdr:col>9</xdr:col>
      <xdr:colOff>355600</xdr:colOff>
      <xdr:row>22</xdr:row>
      <xdr:rowOff>127000</xdr:rowOff>
    </xdr:to>
    <xdr:cxnSp macro="">
      <xdr:nvCxnSpPr>
        <xdr:cNvPr id="18" name="Elbow Connector 17">
          <a:extLst>
            <a:ext uri="{FF2B5EF4-FFF2-40B4-BE49-F238E27FC236}">
              <a16:creationId xmlns:a16="http://schemas.microsoft.com/office/drawing/2014/main" id="{00000000-0008-0000-1E00-000012000000}"/>
            </a:ext>
          </a:extLst>
        </xdr:cNvPr>
        <xdr:cNvCxnSpPr>
          <a:stCxn id="9" idx="4"/>
        </xdr:cNvCxnSpPr>
      </xdr:nvCxnSpPr>
      <xdr:spPr>
        <a:xfrm rot="16200000" flipH="1">
          <a:off x="4260850" y="2632075"/>
          <a:ext cx="206375" cy="30892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29</xdr:row>
      <xdr:rowOff>0</xdr:rowOff>
    </xdr:from>
    <xdr:to>
      <xdr:col>9</xdr:col>
      <xdr:colOff>355600</xdr:colOff>
      <xdr:row>29</xdr:row>
      <xdr:rowOff>177800</xdr:rowOff>
    </xdr:to>
    <xdr:cxnSp macro="">
      <xdr:nvCxnSpPr>
        <xdr:cNvPr id="19" name="Elbow Connector 18">
          <a:extLst>
            <a:ext uri="{FF2B5EF4-FFF2-40B4-BE49-F238E27FC236}">
              <a16:creationId xmlns:a16="http://schemas.microsoft.com/office/drawing/2014/main" id="{00000000-0008-0000-1E00-000013000000}"/>
            </a:ext>
          </a:extLst>
        </xdr:cNvPr>
        <xdr:cNvCxnSpPr>
          <a:stCxn id="10" idx="4"/>
        </xdr:cNvCxnSpPr>
      </xdr:nvCxnSpPr>
      <xdr:spPr>
        <a:xfrm rot="16200000" flipH="1">
          <a:off x="4281488" y="4103687"/>
          <a:ext cx="177800" cy="30765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88900</xdr:colOff>
      <xdr:row>15</xdr:row>
      <xdr:rowOff>101600</xdr:rowOff>
    </xdr:from>
    <xdr:to>
      <xdr:col>9</xdr:col>
      <xdr:colOff>88900</xdr:colOff>
      <xdr:row>37</xdr:row>
      <xdr:rowOff>190500</xdr:rowOff>
    </xdr:to>
    <xdr:cxnSp macro="">
      <xdr:nvCxnSpPr>
        <xdr:cNvPr id="20" name="Straight Connector 19">
          <a:extLst>
            <a:ext uri="{FF2B5EF4-FFF2-40B4-BE49-F238E27FC236}">
              <a16:creationId xmlns:a16="http://schemas.microsoft.com/office/drawing/2014/main" id="{00000000-0008-0000-1E00-000014000000}"/>
            </a:ext>
          </a:extLst>
        </xdr:cNvPr>
        <xdr:cNvCxnSpPr/>
      </xdr:nvCxnSpPr>
      <xdr:spPr>
        <a:xfrm>
          <a:off x="5641975" y="2959100"/>
          <a:ext cx="0" cy="4508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35</xdr:row>
      <xdr:rowOff>152400</xdr:rowOff>
    </xdr:from>
    <xdr:to>
      <xdr:col>9</xdr:col>
      <xdr:colOff>381000</xdr:colOff>
      <xdr:row>36</xdr:row>
      <xdr:rowOff>114300</xdr:rowOff>
    </xdr:to>
    <xdr:cxnSp macro="">
      <xdr:nvCxnSpPr>
        <xdr:cNvPr id="21" name="Elbow Connector 20">
          <a:extLst>
            <a:ext uri="{FF2B5EF4-FFF2-40B4-BE49-F238E27FC236}">
              <a16:creationId xmlns:a16="http://schemas.microsoft.com/office/drawing/2014/main" id="{00000000-0008-0000-1E00-000015000000}"/>
            </a:ext>
          </a:extLst>
        </xdr:cNvPr>
        <xdr:cNvCxnSpPr>
          <a:stCxn id="11" idx="4"/>
        </xdr:cNvCxnSpPr>
      </xdr:nvCxnSpPr>
      <xdr:spPr>
        <a:xfrm rot="16200000" flipH="1">
          <a:off x="4281488" y="5491162"/>
          <a:ext cx="152400" cy="315277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558800</xdr:colOff>
      <xdr:row>17</xdr:row>
      <xdr:rowOff>50800</xdr:rowOff>
    </xdr:from>
    <xdr:to>
      <xdr:col>7</xdr:col>
      <xdr:colOff>469900</xdr:colOff>
      <xdr:row>18</xdr:row>
      <xdr:rowOff>50800</xdr:rowOff>
    </xdr:to>
    <xdr:sp macro="" textlink="">
      <xdr:nvSpPr>
        <xdr:cNvPr id="22" name="Rectangle 21">
          <a:extLst>
            <a:ext uri="{FF2B5EF4-FFF2-40B4-BE49-F238E27FC236}">
              <a16:creationId xmlns:a16="http://schemas.microsoft.com/office/drawing/2014/main" id="{00000000-0008-0000-1E00-000016000000}"/>
            </a:ext>
          </a:extLst>
        </xdr:cNvPr>
        <xdr:cNvSpPr/>
      </xdr:nvSpPr>
      <xdr:spPr>
        <a:xfrm>
          <a:off x="4216400" y="3222625"/>
          <a:ext cx="587375" cy="257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520700</xdr:colOff>
      <xdr:row>21</xdr:row>
      <xdr:rowOff>165100</xdr:rowOff>
    </xdr:from>
    <xdr:to>
      <xdr:col>7</xdr:col>
      <xdr:colOff>431800</xdr:colOff>
      <xdr:row>23</xdr:row>
      <xdr:rowOff>139700</xdr:rowOff>
    </xdr:to>
    <xdr:sp macro="" textlink="">
      <xdr:nvSpPr>
        <xdr:cNvPr id="23" name="Rectangle 22">
          <a:extLst>
            <a:ext uri="{FF2B5EF4-FFF2-40B4-BE49-F238E27FC236}">
              <a16:creationId xmlns:a16="http://schemas.microsoft.com/office/drawing/2014/main" id="{00000000-0008-0000-1E00-000017000000}"/>
            </a:ext>
          </a:extLst>
        </xdr:cNvPr>
        <xdr:cNvSpPr/>
      </xdr:nvSpPr>
      <xdr:spPr>
        <a:xfrm>
          <a:off x="4178300" y="4137025"/>
          <a:ext cx="587375" cy="336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6</xdr:col>
      <xdr:colOff>533400</xdr:colOff>
      <xdr:row>25</xdr:row>
      <xdr:rowOff>12700</xdr:rowOff>
    </xdr:from>
    <xdr:to>
      <xdr:col>7</xdr:col>
      <xdr:colOff>444500</xdr:colOff>
      <xdr:row>25</xdr:row>
      <xdr:rowOff>266700</xdr:rowOff>
    </xdr:to>
    <xdr:sp macro="" textlink="">
      <xdr:nvSpPr>
        <xdr:cNvPr id="24" name="Rectangle 23">
          <a:extLst>
            <a:ext uri="{FF2B5EF4-FFF2-40B4-BE49-F238E27FC236}">
              <a16:creationId xmlns:a16="http://schemas.microsoft.com/office/drawing/2014/main" id="{00000000-0008-0000-1E00-000018000000}"/>
            </a:ext>
          </a:extLst>
        </xdr:cNvPr>
        <xdr:cNvSpPr/>
      </xdr:nvSpPr>
      <xdr:spPr>
        <a:xfrm>
          <a:off x="4191000" y="4708525"/>
          <a:ext cx="587375" cy="25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546100</xdr:colOff>
      <xdr:row>29</xdr:row>
      <xdr:rowOff>12700</xdr:rowOff>
    </xdr:from>
    <xdr:to>
      <xdr:col>7</xdr:col>
      <xdr:colOff>457200</xdr:colOff>
      <xdr:row>30</xdr:row>
      <xdr:rowOff>76200</xdr:rowOff>
    </xdr:to>
    <xdr:sp macro="" textlink="">
      <xdr:nvSpPr>
        <xdr:cNvPr id="25" name="Rectangle 24">
          <a:extLst>
            <a:ext uri="{FF2B5EF4-FFF2-40B4-BE49-F238E27FC236}">
              <a16:creationId xmlns:a16="http://schemas.microsoft.com/office/drawing/2014/main" id="{00000000-0008-0000-1E00-000019000000}"/>
            </a:ext>
          </a:extLst>
        </xdr:cNvPr>
        <xdr:cNvSpPr/>
      </xdr:nvSpPr>
      <xdr:spPr>
        <a:xfrm>
          <a:off x="4203700" y="5565775"/>
          <a:ext cx="587375" cy="292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6</xdr:col>
      <xdr:colOff>558800</xdr:colOff>
      <xdr:row>31</xdr:row>
      <xdr:rowOff>165100</xdr:rowOff>
    </xdr:from>
    <xdr:to>
      <xdr:col>7</xdr:col>
      <xdr:colOff>469900</xdr:colOff>
      <xdr:row>32</xdr:row>
      <xdr:rowOff>241300</xdr:rowOff>
    </xdr:to>
    <xdr:sp macro="" textlink="">
      <xdr:nvSpPr>
        <xdr:cNvPr id="26" name="Rectangle 25">
          <a:extLst>
            <a:ext uri="{FF2B5EF4-FFF2-40B4-BE49-F238E27FC236}">
              <a16:creationId xmlns:a16="http://schemas.microsoft.com/office/drawing/2014/main" id="{00000000-0008-0000-1E00-00001A000000}"/>
            </a:ext>
          </a:extLst>
        </xdr:cNvPr>
        <xdr:cNvSpPr/>
      </xdr:nvSpPr>
      <xdr:spPr>
        <a:xfrm>
          <a:off x="4216400" y="6175375"/>
          <a:ext cx="587375" cy="2571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0.8</a:t>
          </a:r>
        </a:p>
      </xdr:txBody>
    </xdr:sp>
    <xdr:clientData/>
  </xdr:twoCellAnchor>
  <xdr:twoCellAnchor>
    <xdr:from>
      <xdr:col>6</xdr:col>
      <xdr:colOff>533400</xdr:colOff>
      <xdr:row>35</xdr:row>
      <xdr:rowOff>165100</xdr:rowOff>
    </xdr:from>
    <xdr:to>
      <xdr:col>7</xdr:col>
      <xdr:colOff>444500</xdr:colOff>
      <xdr:row>36</xdr:row>
      <xdr:rowOff>228600</xdr:rowOff>
    </xdr:to>
    <xdr:sp macro="" textlink="">
      <xdr:nvSpPr>
        <xdr:cNvPr id="27" name="Rectangle 26">
          <a:extLst>
            <a:ext uri="{FF2B5EF4-FFF2-40B4-BE49-F238E27FC236}">
              <a16:creationId xmlns:a16="http://schemas.microsoft.com/office/drawing/2014/main" id="{00000000-0008-0000-1E00-00001B000000}"/>
            </a:ext>
          </a:extLst>
        </xdr:cNvPr>
        <xdr:cNvSpPr/>
      </xdr:nvSpPr>
      <xdr:spPr>
        <a:xfrm>
          <a:off x="4191000" y="7004050"/>
          <a:ext cx="587375" cy="254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0.2</a:t>
          </a:r>
        </a:p>
      </xdr:txBody>
    </xdr:sp>
    <xdr:clientData/>
  </xdr:twoCellAnchor>
  <xdr:twoCellAnchor>
    <xdr:from>
      <xdr:col>9</xdr:col>
      <xdr:colOff>368300</xdr:colOff>
      <xdr:row>16</xdr:row>
      <xdr:rowOff>101600</xdr:rowOff>
    </xdr:from>
    <xdr:to>
      <xdr:col>10</xdr:col>
      <xdr:colOff>571500</xdr:colOff>
      <xdr:row>17</xdr:row>
      <xdr:rowOff>228600</xdr:rowOff>
    </xdr:to>
    <xdr:sp macro="" textlink="">
      <xdr:nvSpPr>
        <xdr:cNvPr id="28" name="Rectangle 27">
          <a:extLst>
            <a:ext uri="{FF2B5EF4-FFF2-40B4-BE49-F238E27FC236}">
              <a16:creationId xmlns:a16="http://schemas.microsoft.com/office/drawing/2014/main" id="{00000000-0008-0000-1E00-00001C000000}"/>
            </a:ext>
          </a:extLst>
        </xdr:cNvPr>
        <xdr:cNvSpPr/>
      </xdr:nvSpPr>
      <xdr:spPr>
        <a:xfrm>
          <a:off x="5921375" y="3149600"/>
          <a:ext cx="603250" cy="250825"/>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8</a:t>
          </a:r>
        </a:p>
      </xdr:txBody>
    </xdr:sp>
    <xdr:clientData/>
  </xdr:twoCellAnchor>
  <xdr:twoCellAnchor>
    <xdr:from>
      <xdr:col>9</xdr:col>
      <xdr:colOff>355600</xdr:colOff>
      <xdr:row>22</xdr:row>
      <xdr:rowOff>12700</xdr:rowOff>
    </xdr:from>
    <xdr:to>
      <xdr:col>10</xdr:col>
      <xdr:colOff>584200</xdr:colOff>
      <xdr:row>23</xdr:row>
      <xdr:rowOff>114300</xdr:rowOff>
    </xdr:to>
    <xdr:sp macro="" textlink="">
      <xdr:nvSpPr>
        <xdr:cNvPr id="29" name="Rectangle 28">
          <a:extLst>
            <a:ext uri="{FF2B5EF4-FFF2-40B4-BE49-F238E27FC236}">
              <a16:creationId xmlns:a16="http://schemas.microsoft.com/office/drawing/2014/main" id="{00000000-0008-0000-1E00-00001D000000}"/>
            </a:ext>
          </a:extLst>
        </xdr:cNvPr>
        <xdr:cNvSpPr/>
      </xdr:nvSpPr>
      <xdr:spPr>
        <a:xfrm>
          <a:off x="5908675" y="4165600"/>
          <a:ext cx="628650" cy="282575"/>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7</a:t>
          </a:r>
        </a:p>
      </xdr:txBody>
    </xdr:sp>
    <xdr:clientData/>
  </xdr:twoCellAnchor>
  <xdr:twoCellAnchor>
    <xdr:from>
      <xdr:col>9</xdr:col>
      <xdr:colOff>355600</xdr:colOff>
      <xdr:row>25</xdr:row>
      <xdr:rowOff>12700</xdr:rowOff>
    </xdr:from>
    <xdr:to>
      <xdr:col>10</xdr:col>
      <xdr:colOff>596900</xdr:colOff>
      <xdr:row>25</xdr:row>
      <xdr:rowOff>279400</xdr:rowOff>
    </xdr:to>
    <xdr:sp macro="" textlink="">
      <xdr:nvSpPr>
        <xdr:cNvPr id="30" name="Rectangle 29">
          <a:extLst>
            <a:ext uri="{FF2B5EF4-FFF2-40B4-BE49-F238E27FC236}">
              <a16:creationId xmlns:a16="http://schemas.microsoft.com/office/drawing/2014/main" id="{00000000-0008-0000-1E00-00001E000000}"/>
            </a:ext>
          </a:extLst>
        </xdr:cNvPr>
        <xdr:cNvSpPr/>
      </xdr:nvSpPr>
      <xdr:spPr>
        <a:xfrm>
          <a:off x="5908675" y="4708525"/>
          <a:ext cx="6413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14</a:t>
          </a:r>
        </a:p>
      </xdr:txBody>
    </xdr:sp>
    <xdr:clientData/>
  </xdr:twoCellAnchor>
  <xdr:twoCellAnchor>
    <xdr:from>
      <xdr:col>9</xdr:col>
      <xdr:colOff>368300</xdr:colOff>
      <xdr:row>29</xdr:row>
      <xdr:rowOff>25400</xdr:rowOff>
    </xdr:from>
    <xdr:to>
      <xdr:col>11</xdr:col>
      <xdr:colOff>0</xdr:colOff>
      <xdr:row>30</xdr:row>
      <xdr:rowOff>63500</xdr:rowOff>
    </xdr:to>
    <xdr:sp macro="" textlink="">
      <xdr:nvSpPr>
        <xdr:cNvPr id="31" name="Rectangle 30">
          <a:extLst>
            <a:ext uri="{FF2B5EF4-FFF2-40B4-BE49-F238E27FC236}">
              <a16:creationId xmlns:a16="http://schemas.microsoft.com/office/drawing/2014/main" id="{00000000-0008-0000-1E00-00001F000000}"/>
            </a:ext>
          </a:extLst>
        </xdr:cNvPr>
        <xdr:cNvSpPr/>
      </xdr:nvSpPr>
      <xdr:spPr>
        <a:xfrm>
          <a:off x="5921375" y="5578475"/>
          <a:ext cx="6413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5</a:t>
          </a:r>
        </a:p>
      </xdr:txBody>
    </xdr:sp>
    <xdr:clientData/>
  </xdr:twoCellAnchor>
  <xdr:twoCellAnchor>
    <xdr:from>
      <xdr:col>9</xdr:col>
      <xdr:colOff>368300</xdr:colOff>
      <xdr:row>31</xdr:row>
      <xdr:rowOff>139700</xdr:rowOff>
    </xdr:from>
    <xdr:to>
      <xdr:col>10</xdr:col>
      <xdr:colOff>584200</xdr:colOff>
      <xdr:row>32</xdr:row>
      <xdr:rowOff>228600</xdr:rowOff>
    </xdr:to>
    <xdr:sp macro="" textlink="">
      <xdr:nvSpPr>
        <xdr:cNvPr id="32" name="Rectangle 31">
          <a:extLst>
            <a:ext uri="{FF2B5EF4-FFF2-40B4-BE49-F238E27FC236}">
              <a16:creationId xmlns:a16="http://schemas.microsoft.com/office/drawing/2014/main" id="{00000000-0008-0000-1E00-000020000000}"/>
            </a:ext>
          </a:extLst>
        </xdr:cNvPr>
        <xdr:cNvSpPr/>
      </xdr:nvSpPr>
      <xdr:spPr>
        <a:xfrm>
          <a:off x="5921375" y="6149975"/>
          <a:ext cx="615950" cy="269875"/>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20</a:t>
          </a:r>
        </a:p>
      </xdr:txBody>
    </xdr:sp>
    <xdr:clientData/>
  </xdr:twoCellAnchor>
  <xdr:twoCellAnchor>
    <xdr:from>
      <xdr:col>9</xdr:col>
      <xdr:colOff>381000</xdr:colOff>
      <xdr:row>35</xdr:row>
      <xdr:rowOff>165100</xdr:rowOff>
    </xdr:from>
    <xdr:to>
      <xdr:col>10</xdr:col>
      <xdr:colOff>584200</xdr:colOff>
      <xdr:row>36</xdr:row>
      <xdr:rowOff>228600</xdr:rowOff>
    </xdr:to>
    <xdr:sp macro="" textlink="">
      <xdr:nvSpPr>
        <xdr:cNvPr id="33" name="Rectangle 32">
          <a:extLst>
            <a:ext uri="{FF2B5EF4-FFF2-40B4-BE49-F238E27FC236}">
              <a16:creationId xmlns:a16="http://schemas.microsoft.com/office/drawing/2014/main" id="{00000000-0008-0000-1E00-000021000000}"/>
            </a:ext>
          </a:extLst>
        </xdr:cNvPr>
        <xdr:cNvSpPr/>
      </xdr:nvSpPr>
      <xdr:spPr>
        <a:xfrm>
          <a:off x="5934075" y="7004050"/>
          <a:ext cx="603250" cy="2540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9</a:t>
          </a:r>
        </a:p>
      </xdr:txBody>
    </xdr:sp>
    <xdr:clientData/>
  </xdr:twoCellAnchor>
  <xdr:twoCellAnchor>
    <xdr:from>
      <xdr:col>6</xdr:col>
      <xdr:colOff>254000</xdr:colOff>
      <xdr:row>13</xdr:row>
      <xdr:rowOff>50800</xdr:rowOff>
    </xdr:from>
    <xdr:to>
      <xdr:col>8</xdr:col>
      <xdr:colOff>273843</xdr:colOff>
      <xdr:row>14</xdr:row>
      <xdr:rowOff>165100</xdr:rowOff>
    </xdr:to>
    <xdr:sp macro="" textlink="">
      <xdr:nvSpPr>
        <xdr:cNvPr id="34" name="Rectangle 33">
          <a:extLst>
            <a:ext uri="{FF2B5EF4-FFF2-40B4-BE49-F238E27FC236}">
              <a16:creationId xmlns:a16="http://schemas.microsoft.com/office/drawing/2014/main" id="{00000000-0008-0000-1E00-000022000000}"/>
            </a:ext>
          </a:extLst>
        </xdr:cNvPr>
        <xdr:cNvSpPr/>
      </xdr:nvSpPr>
      <xdr:spPr>
        <a:xfrm>
          <a:off x="3897313" y="2527300"/>
          <a:ext cx="1305718" cy="3048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Probability</a:t>
          </a:r>
        </a:p>
      </xdr:txBody>
    </xdr:sp>
    <xdr:clientData/>
  </xdr:twoCellAnchor>
  <xdr:twoCellAnchor>
    <xdr:from>
      <xdr:col>9</xdr:col>
      <xdr:colOff>177800</xdr:colOff>
      <xdr:row>13</xdr:row>
      <xdr:rowOff>25400</xdr:rowOff>
    </xdr:from>
    <xdr:to>
      <xdr:col>11</xdr:col>
      <xdr:colOff>279400</xdr:colOff>
      <xdr:row>14</xdr:row>
      <xdr:rowOff>101600</xdr:rowOff>
    </xdr:to>
    <xdr:sp macro="" textlink="">
      <xdr:nvSpPr>
        <xdr:cNvPr id="35" name="Rectangle 34">
          <a:extLst>
            <a:ext uri="{FF2B5EF4-FFF2-40B4-BE49-F238E27FC236}">
              <a16:creationId xmlns:a16="http://schemas.microsoft.com/office/drawing/2014/main" id="{00000000-0008-0000-1E00-000023000000}"/>
            </a:ext>
          </a:extLst>
        </xdr:cNvPr>
        <xdr:cNvSpPr/>
      </xdr:nvSpPr>
      <xdr:spPr>
        <a:xfrm>
          <a:off x="5730875" y="2501900"/>
          <a:ext cx="1111250" cy="266700"/>
        </a:xfrm>
        <a:prstGeom prst="rect">
          <a:avLst/>
        </a:prstGeom>
        <a:solidFill>
          <a:schemeClr val="accent4">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Payout</a:t>
          </a:r>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369570</xdr:colOff>
      <xdr:row>0</xdr:row>
      <xdr:rowOff>0</xdr:rowOff>
    </xdr:from>
    <xdr:to>
      <xdr:col>7</xdr:col>
      <xdr:colOff>568234</xdr:colOff>
      <xdr:row>9</xdr:row>
      <xdr:rowOff>72382</xdr:rowOff>
    </xdr:to>
    <xdr:pic>
      <xdr:nvPicPr>
        <xdr:cNvPr id="2" name="Picture 1" descr="Picturelogo1.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stretch>
          <a:fillRect/>
        </a:stretch>
      </xdr:blipFill>
      <xdr:spPr>
        <a:xfrm>
          <a:off x="1619250" y="0"/>
          <a:ext cx="3322864" cy="1596382"/>
        </a:xfrm>
        <a:prstGeom prst="rect">
          <a:avLst/>
        </a:prstGeom>
      </xdr:spPr>
    </xdr:pic>
    <xdr:clientData/>
  </xdr:twoCellAnchor>
  <xdr:twoCellAnchor>
    <xdr:from>
      <xdr:col>2</xdr:col>
      <xdr:colOff>465362</xdr:colOff>
      <xdr:row>6</xdr:row>
      <xdr:rowOff>118654</xdr:rowOff>
    </xdr:from>
    <xdr:to>
      <xdr:col>7</xdr:col>
      <xdr:colOff>259079</xdr:colOff>
      <xdr:row>14</xdr:row>
      <xdr:rowOff>144780</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2000-000003000000}"/>
            </a:ext>
          </a:extLst>
        </xdr:cNvPr>
        <xdr:cNvSpPr txBox="1"/>
      </xdr:nvSpPr>
      <xdr:spPr>
        <a:xfrm>
          <a:off x="1715042" y="1124494"/>
          <a:ext cx="2917917" cy="13672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2400" b="1" i="0">
              <a:solidFill>
                <a:schemeClr val="tx2">
                  <a:lumMod val="50000"/>
                </a:schemeClr>
              </a:solidFill>
            </a:rPr>
            <a:t>Download</a:t>
          </a:r>
          <a:r>
            <a:rPr lang="en-US" sz="2400" b="1" i="0" baseline="0">
              <a:solidFill>
                <a:schemeClr val="tx2">
                  <a:lumMod val="50000"/>
                </a:schemeClr>
              </a:solidFill>
            </a:rPr>
            <a:t> this file</a:t>
          </a:r>
        </a:p>
        <a:p>
          <a:pPr algn="ctr"/>
          <a:r>
            <a:rPr lang="en-US" sz="2400" b="1" i="0" baseline="0">
              <a:solidFill>
                <a:schemeClr val="accent3">
                  <a:lumMod val="50000"/>
                </a:schemeClr>
              </a:solidFill>
            </a:rPr>
            <a:t>then</a:t>
          </a:r>
        </a:p>
        <a:p>
          <a:pPr algn="ctr"/>
          <a:r>
            <a:rPr lang="en-US" sz="2400" b="1" i="0" baseline="0">
              <a:solidFill>
                <a:schemeClr val="accent2">
                  <a:lumMod val="50000"/>
                </a:schemeClr>
              </a:solidFill>
            </a:rPr>
            <a:t>Click here</a:t>
          </a:r>
          <a:endParaRPr lang="en-US" sz="2400" b="1" i="0">
            <a:solidFill>
              <a:schemeClr val="accent2">
                <a:lumMod val="50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187777</xdr:colOff>
      <xdr:row>2</xdr:row>
      <xdr:rowOff>97972</xdr:rowOff>
    </xdr:from>
    <xdr:to>
      <xdr:col>20</xdr:col>
      <xdr:colOff>413657</xdr:colOff>
      <xdr:row>6</xdr:row>
      <xdr:rowOff>174172</xdr:rowOff>
    </xdr:to>
    <xdr:sp macro="" textlink="">
      <xdr:nvSpPr>
        <xdr:cNvPr id="2" name="Rounded Rectangle 1">
          <a:extLst>
            <a:ext uri="{FF2B5EF4-FFF2-40B4-BE49-F238E27FC236}">
              <a16:creationId xmlns:a16="http://schemas.microsoft.com/office/drawing/2014/main" id="{00000000-0008-0000-0300-000002000000}"/>
            </a:ext>
          </a:extLst>
        </xdr:cNvPr>
        <xdr:cNvSpPr/>
      </xdr:nvSpPr>
      <xdr:spPr>
        <a:xfrm>
          <a:off x="7089320" y="468086"/>
          <a:ext cx="7312480" cy="816429"/>
        </a:xfrm>
        <a:prstGeom prst="roundRect">
          <a:avLst/>
        </a:prstGeom>
        <a:solidFill>
          <a:schemeClr val="accent3">
            <a:lumMod val="20000"/>
            <a:lumOff val="80000"/>
          </a:schemeClr>
        </a:solidFill>
        <a:effectLst>
          <a:outerShdw blurRad="50800" dist="50800" dir="5400000" algn="ctr" rotWithShape="0">
            <a:schemeClr val="accent6">
              <a:lumMod val="75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Tutorial Page 1</a:t>
          </a:r>
        </a:p>
      </xdr:txBody>
    </xdr:sp>
    <xdr:clientData/>
  </xdr:twoCellAnchor>
  <xdr:twoCellAnchor>
    <xdr:from>
      <xdr:col>6</xdr:col>
      <xdr:colOff>598714</xdr:colOff>
      <xdr:row>10</xdr:row>
      <xdr:rowOff>10886</xdr:rowOff>
    </xdr:from>
    <xdr:to>
      <xdr:col>25</xdr:col>
      <xdr:colOff>228600</xdr:colOff>
      <xdr:row>42</xdr:row>
      <xdr:rowOff>152401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4321628" y="1861457"/>
          <a:ext cx="12997543" cy="767443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800">
            <a:solidFill>
              <a:schemeClr val="dk1"/>
            </a:solidFill>
            <a:effectLst/>
            <a:latin typeface="+mn-lt"/>
            <a:ea typeface="+mn-ea"/>
            <a:cs typeface="+mn-cs"/>
          </a:endParaRPr>
        </a:p>
        <a:p>
          <a:r>
            <a:rPr lang="en-US" sz="1800" b="1">
              <a:solidFill>
                <a:schemeClr val="accent2">
                  <a:lumMod val="50000"/>
                </a:schemeClr>
              </a:solidFill>
              <a:effectLst/>
              <a:latin typeface="+mn-lt"/>
              <a:ea typeface="+mn-ea"/>
              <a:cs typeface="+mn-cs"/>
            </a:rPr>
            <a:t>Overview</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Decision making is an integral part of operations management. Decision theory is a general approach to decision making that is useful in many different aspects of operations management. Decision theory provides a framework for the analysis of decisions. It includes a number of techniques that can be classified according to the degree of uncertainty associated with a particular decision problem.</a:t>
          </a:r>
        </a:p>
        <a:p>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Decision Theory represents a general approach to decision making. It is suitable for a wide range of operations management decisions. Among them are capacity planning, product and service design, equipment selection, and location planning. Decisions that lend themselves to a decision theory approach tend to be characterized by these elements:</a:t>
          </a:r>
        </a:p>
        <a:p>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a) a set of possible future conditions that will have a being on the results of the decision.</a:t>
          </a:r>
        </a:p>
        <a:p>
          <a:pPr lvl="0"/>
          <a:r>
            <a:rPr lang="en-US" sz="1800">
              <a:solidFill>
                <a:schemeClr val="dk1"/>
              </a:solidFill>
              <a:effectLst/>
              <a:latin typeface="+mn-lt"/>
              <a:ea typeface="+mn-ea"/>
              <a:cs typeface="+mn-cs"/>
            </a:rPr>
            <a:t>	b) a list of alternatives for the manager to choose from</a:t>
          </a:r>
        </a:p>
        <a:p>
          <a:pPr lvl="0"/>
          <a:r>
            <a:rPr lang="en-US" sz="1800">
              <a:solidFill>
                <a:schemeClr val="dk1"/>
              </a:solidFill>
              <a:effectLst/>
              <a:latin typeface="+mn-lt"/>
              <a:ea typeface="+mn-ea"/>
              <a:cs typeface="+mn-cs"/>
            </a:rPr>
            <a:t>	c) a known payoff for each alternative under each possible  future condition</a:t>
          </a:r>
        </a:p>
        <a:p>
          <a:pPr lvl="0"/>
          <a:endParaRPr lang="en-US" sz="1800">
            <a:solidFill>
              <a:schemeClr val="dk1"/>
            </a:solidFill>
            <a:effectLst/>
            <a:latin typeface="+mn-lt"/>
            <a:ea typeface="+mn-ea"/>
            <a:cs typeface="+mn-cs"/>
          </a:endParaRPr>
        </a:p>
        <a:p>
          <a:r>
            <a:rPr lang="en-US" sz="1800">
              <a:solidFill>
                <a:schemeClr val="dk1"/>
              </a:solidFill>
              <a:effectLst/>
              <a:latin typeface="+mn-lt"/>
              <a:ea typeface="+mn-ea"/>
              <a:cs typeface="+mn-cs"/>
            </a:rPr>
            <a:t>To use this approach, a decision maker would employ this process:</a:t>
          </a:r>
        </a:p>
        <a:p>
          <a:endParaRPr lang="en-US" sz="1800">
            <a:solidFill>
              <a:schemeClr val="dk1"/>
            </a:solidFill>
            <a:effectLst/>
            <a:latin typeface="+mn-lt"/>
            <a:ea typeface="+mn-ea"/>
            <a:cs typeface="+mn-cs"/>
          </a:endParaRPr>
        </a:p>
        <a:p>
          <a:pPr lvl="0"/>
          <a:r>
            <a:rPr lang="en-US" sz="1800">
              <a:solidFill>
                <a:schemeClr val="dk1"/>
              </a:solidFill>
              <a:effectLst/>
              <a:latin typeface="+mn-lt"/>
              <a:ea typeface="+mn-ea"/>
              <a:cs typeface="+mn-cs"/>
            </a:rPr>
            <a:t>	1) Identify the possible future conditions (e.g., demand will be low, medium, or high; the competitor will or</a:t>
          </a:r>
        </a:p>
        <a:p>
          <a:pPr lvl="0"/>
          <a:r>
            <a:rPr lang="en-US" sz="1800">
              <a:solidFill>
                <a:schemeClr val="dk1"/>
              </a:solidFill>
              <a:effectLst/>
              <a:latin typeface="+mn-lt"/>
              <a:ea typeface="+mn-ea"/>
              <a:cs typeface="+mn-cs"/>
            </a:rPr>
            <a:t>	</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 will not introduce a new product. These are called </a:t>
          </a:r>
          <a:r>
            <a:rPr lang="en-US" sz="1800" i="1">
              <a:solidFill>
                <a:schemeClr val="dk1"/>
              </a:solidFill>
              <a:effectLst/>
              <a:latin typeface="+mn-lt"/>
              <a:ea typeface="+mn-ea"/>
              <a:cs typeface="+mn-cs"/>
            </a:rPr>
            <a:t>States of Nature</a:t>
          </a:r>
          <a:r>
            <a:rPr lang="en-US" sz="1800">
              <a:solidFill>
                <a:schemeClr val="dk1"/>
              </a:solidFill>
              <a:effectLst/>
              <a:latin typeface="+mn-lt"/>
              <a:ea typeface="+mn-ea"/>
              <a:cs typeface="+mn-cs"/>
            </a:rPr>
            <a:t>.</a:t>
          </a:r>
        </a:p>
        <a:p>
          <a:pPr lvl="0"/>
          <a:r>
            <a:rPr lang="en-US" sz="1800">
              <a:solidFill>
                <a:schemeClr val="dk1"/>
              </a:solidFill>
              <a:effectLst/>
              <a:latin typeface="+mn-lt"/>
              <a:ea typeface="+mn-ea"/>
              <a:cs typeface="+mn-cs"/>
            </a:rPr>
            <a:t>	2) Develop a list of possible</a:t>
          </a:r>
          <a:r>
            <a:rPr lang="en-US" sz="1800" i="1">
              <a:solidFill>
                <a:schemeClr val="dk1"/>
              </a:solidFill>
              <a:effectLst/>
              <a:latin typeface="+mn-lt"/>
              <a:ea typeface="+mn-ea"/>
              <a:cs typeface="+mn-cs"/>
            </a:rPr>
            <a:t> alternatives</a:t>
          </a:r>
          <a:r>
            <a:rPr lang="en-US" sz="1800">
              <a:solidFill>
                <a:schemeClr val="dk1"/>
              </a:solidFill>
              <a:effectLst/>
              <a:latin typeface="+mn-lt"/>
              <a:ea typeface="+mn-ea"/>
              <a:cs typeface="+mn-cs"/>
            </a:rPr>
            <a:t>, one of which may be to do nothing.</a:t>
          </a:r>
        </a:p>
        <a:p>
          <a:pPr lvl="0"/>
          <a:r>
            <a:rPr lang="en-US" sz="1800">
              <a:solidFill>
                <a:schemeClr val="dk1"/>
              </a:solidFill>
              <a:effectLst/>
              <a:latin typeface="+mn-lt"/>
              <a:ea typeface="+mn-ea"/>
              <a:cs typeface="+mn-cs"/>
            </a:rPr>
            <a:t>	3)</a:t>
          </a:r>
          <a:r>
            <a:rPr lang="en-US" sz="1800" baseline="0">
              <a:solidFill>
                <a:schemeClr val="dk1"/>
              </a:solidFill>
              <a:effectLst/>
              <a:latin typeface="+mn-lt"/>
              <a:ea typeface="+mn-ea"/>
              <a:cs typeface="+mn-cs"/>
            </a:rPr>
            <a:t> </a:t>
          </a:r>
          <a:r>
            <a:rPr lang="en-US" sz="1800">
              <a:solidFill>
                <a:schemeClr val="dk1"/>
              </a:solidFill>
              <a:effectLst/>
              <a:latin typeface="+mn-lt"/>
              <a:ea typeface="+mn-ea"/>
              <a:cs typeface="+mn-cs"/>
            </a:rPr>
            <a:t>Determine or estimate the payoff associated with each alternative for every possible future condition.</a:t>
          </a:r>
        </a:p>
        <a:p>
          <a:pPr lvl="0"/>
          <a:r>
            <a:rPr lang="en-US" sz="1800">
              <a:solidFill>
                <a:schemeClr val="dk1"/>
              </a:solidFill>
              <a:effectLst/>
              <a:latin typeface="+mn-lt"/>
              <a:ea typeface="+mn-ea"/>
              <a:cs typeface="+mn-cs"/>
            </a:rPr>
            <a:t>	4) If possible, estimate the likelihood of each possible future condition.</a:t>
          </a:r>
        </a:p>
        <a:p>
          <a:pPr lvl="0"/>
          <a:r>
            <a:rPr lang="en-US" sz="1800">
              <a:solidFill>
                <a:schemeClr val="dk1"/>
              </a:solidFill>
              <a:effectLst/>
              <a:latin typeface="+mn-lt"/>
              <a:ea typeface="+mn-ea"/>
              <a:cs typeface="+mn-cs"/>
            </a:rPr>
            <a:t>	5) Evaluate alternatives according to some decision criteria (i.e., maximize the expected profit).</a:t>
          </a:r>
        </a:p>
        <a:p>
          <a:pPr lvl="0"/>
          <a:r>
            <a:rPr lang="en-US" sz="1800">
              <a:solidFill>
                <a:schemeClr val="dk1"/>
              </a:solidFill>
              <a:effectLst/>
              <a:latin typeface="+mn-lt"/>
              <a:ea typeface="+mn-ea"/>
              <a:cs typeface="+mn-cs"/>
            </a:rPr>
            <a:t>	6) Select the best alternative</a:t>
          </a:r>
        </a:p>
        <a:p>
          <a:r>
            <a:rPr lang="en-US" sz="1800">
              <a:solidFill>
                <a:schemeClr val="dk1"/>
              </a:solidFill>
              <a:effectLst/>
              <a:latin typeface="+mn-lt"/>
              <a:ea typeface="+mn-ea"/>
              <a:cs typeface="+mn-cs"/>
            </a:rPr>
            <a:t> </a:t>
          </a:r>
        </a:p>
      </xdr:txBody>
    </xdr:sp>
    <xdr:clientData/>
  </xdr:twoCellAnchor>
  <xdr:twoCellAnchor>
    <xdr:from>
      <xdr:col>7</xdr:col>
      <xdr:colOff>525237</xdr:colOff>
      <xdr:row>2</xdr:row>
      <xdr:rowOff>2721</xdr:rowOff>
    </xdr:from>
    <xdr:to>
      <xdr:col>9</xdr:col>
      <xdr:colOff>533401</xdr:colOff>
      <xdr:row>7</xdr:row>
      <xdr:rowOff>146957</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944837" y="372835"/>
          <a:ext cx="1249135"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22</xdr:col>
      <xdr:colOff>185058</xdr:colOff>
      <xdr:row>37</xdr:row>
      <xdr:rowOff>174171</xdr:rowOff>
    </xdr:from>
    <xdr:to>
      <xdr:col>24</xdr:col>
      <xdr:colOff>43543</xdr:colOff>
      <xdr:row>41</xdr:row>
      <xdr:rowOff>54429</xdr:rowOff>
    </xdr:to>
    <xdr:sp macro="" textlink="">
      <xdr:nvSpPr>
        <xdr:cNvPr id="5" name="Right Arrow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15414172" y="8294914"/>
          <a:ext cx="1099457" cy="957944"/>
        </a:xfrm>
        <a:prstGeom prst="rightArrow">
          <a:avLst/>
        </a:prstGeom>
        <a:solidFill>
          <a:schemeClr val="accent2">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solidFill>
                <a:srgbClr val="FFC000"/>
              </a:solidFill>
            </a:rPr>
            <a:t>Next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753835</xdr:colOff>
      <xdr:row>1</xdr:row>
      <xdr:rowOff>76201</xdr:rowOff>
    </xdr:from>
    <xdr:to>
      <xdr:col>8</xdr:col>
      <xdr:colOff>576942</xdr:colOff>
      <xdr:row>5</xdr:row>
      <xdr:rowOff>152401</xdr:rowOff>
    </xdr:to>
    <xdr:sp macro="" textlink="">
      <xdr:nvSpPr>
        <xdr:cNvPr id="2" name="Rounded Rectangle 1">
          <a:extLst>
            <a:ext uri="{FF2B5EF4-FFF2-40B4-BE49-F238E27FC236}">
              <a16:creationId xmlns:a16="http://schemas.microsoft.com/office/drawing/2014/main" id="{00000000-0008-0000-0400-000002000000}"/>
            </a:ext>
          </a:extLst>
        </xdr:cNvPr>
        <xdr:cNvSpPr/>
      </xdr:nvSpPr>
      <xdr:spPr>
        <a:xfrm>
          <a:off x="3935185" y="266701"/>
          <a:ext cx="6557282"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9. Sensitivity</a:t>
          </a:r>
          <a:r>
            <a:rPr lang="en-US" sz="3200" b="1" baseline="0">
              <a:solidFill>
                <a:schemeClr val="accent4">
                  <a:lumMod val="50000"/>
                </a:schemeClr>
              </a:solidFill>
            </a:rPr>
            <a:t> Analysis</a:t>
          </a:r>
          <a:endParaRPr lang="en-US" sz="3200" b="1">
            <a:solidFill>
              <a:schemeClr val="accent4">
                <a:lumMod val="50000"/>
              </a:schemeClr>
            </a:solidFill>
          </a:endParaRPr>
        </a:p>
      </xdr:txBody>
    </xdr:sp>
    <xdr:clientData/>
  </xdr:twoCellAnchor>
  <xdr:twoCellAnchor>
    <xdr:from>
      <xdr:col>1</xdr:col>
      <xdr:colOff>163284</xdr:colOff>
      <xdr:row>9</xdr:row>
      <xdr:rowOff>43542</xdr:rowOff>
    </xdr:from>
    <xdr:to>
      <xdr:col>7</xdr:col>
      <xdr:colOff>1328057</xdr:colOff>
      <xdr:row>15</xdr:row>
      <xdr:rowOff>141514</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72884" y="1758042"/>
          <a:ext cx="8337098" cy="124097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Stevenson 205</a:t>
          </a:r>
        </a:p>
        <a:p>
          <a:r>
            <a:rPr lang="en-US" sz="2000" baseline="0"/>
            <a:t>Determine which of the alternatives is the best for the low values of probability for "No New Bridge". Determine the same for the high values of probability.</a:t>
          </a:r>
        </a:p>
      </xdr:txBody>
    </xdr:sp>
    <xdr:clientData/>
  </xdr:twoCellAnchor>
  <xdr:twoCellAnchor>
    <xdr:from>
      <xdr:col>2</xdr:col>
      <xdr:colOff>568782</xdr:colOff>
      <xdr:row>1</xdr:row>
      <xdr:rowOff>46263</xdr:rowOff>
    </xdr:from>
    <xdr:to>
      <xdr:col>4</xdr:col>
      <xdr:colOff>468086</xdr:colOff>
      <xdr:row>7</xdr:row>
      <xdr:rowOff>5442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1787982" y="236763"/>
          <a:ext cx="1251854"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3</xdr:col>
      <xdr:colOff>228601</xdr:colOff>
      <xdr:row>19</xdr:row>
      <xdr:rowOff>163285</xdr:rowOff>
    </xdr:from>
    <xdr:to>
      <xdr:col>6</xdr:col>
      <xdr:colOff>566055</xdr:colOff>
      <xdr:row>23</xdr:row>
      <xdr:rowOff>141515</xdr:rowOff>
    </xdr:to>
    <xdr:sp macro="" textlink="">
      <xdr:nvSpPr>
        <xdr:cNvPr id="5" name="Rounded Rectangle 4">
          <a:extLst>
            <a:ext uri="{FF2B5EF4-FFF2-40B4-BE49-F238E27FC236}">
              <a16:creationId xmlns:a16="http://schemas.microsoft.com/office/drawing/2014/main" id="{00000000-0008-0000-0400-000005000000}"/>
            </a:ext>
          </a:extLst>
        </xdr:cNvPr>
        <xdr:cNvSpPr/>
      </xdr:nvSpPr>
      <xdr:spPr>
        <a:xfrm>
          <a:off x="2190751" y="3782785"/>
          <a:ext cx="4109354" cy="740230"/>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3</xdr:col>
      <xdr:colOff>136071</xdr:colOff>
      <xdr:row>33</xdr:row>
      <xdr:rowOff>76199</xdr:rowOff>
    </xdr:from>
    <xdr:to>
      <xdr:col>7</xdr:col>
      <xdr:colOff>555170</xdr:colOff>
      <xdr:row>46</xdr:row>
      <xdr:rowOff>10884</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1817916</xdr:colOff>
      <xdr:row>34</xdr:row>
      <xdr:rowOff>239485</xdr:rowOff>
    </xdr:from>
    <xdr:to>
      <xdr:col>7</xdr:col>
      <xdr:colOff>195943</xdr:colOff>
      <xdr:row>35</xdr:row>
      <xdr:rowOff>326572</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7551966" y="7707085"/>
          <a:ext cx="425902" cy="334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a:t>
          </a:r>
        </a:p>
      </xdr:txBody>
    </xdr:sp>
    <xdr:clientData/>
  </xdr:twoCellAnchor>
  <xdr:twoCellAnchor>
    <xdr:from>
      <xdr:col>5</xdr:col>
      <xdr:colOff>2601685</xdr:colOff>
      <xdr:row>40</xdr:row>
      <xdr:rowOff>108857</xdr:rowOff>
    </xdr:from>
    <xdr:to>
      <xdr:col>6</xdr:col>
      <xdr:colOff>478971</xdr:colOff>
      <xdr:row>41</xdr:row>
      <xdr:rowOff>76198</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5735410" y="9414782"/>
          <a:ext cx="477611" cy="2911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B</a:t>
          </a:r>
        </a:p>
      </xdr:txBody>
    </xdr:sp>
    <xdr:clientData/>
  </xdr:twoCellAnchor>
  <xdr:twoCellAnchor>
    <xdr:from>
      <xdr:col>5</xdr:col>
      <xdr:colOff>2601684</xdr:colOff>
      <xdr:row>41</xdr:row>
      <xdr:rowOff>272143</xdr:rowOff>
    </xdr:from>
    <xdr:to>
      <xdr:col>6</xdr:col>
      <xdr:colOff>500742</xdr:colOff>
      <xdr:row>42</xdr:row>
      <xdr:rowOff>228600</xdr:rowOff>
    </xdr:to>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5735409" y="9901918"/>
          <a:ext cx="499383" cy="3088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a:t>
          </a:r>
        </a:p>
      </xdr:txBody>
    </xdr:sp>
    <xdr:clientData/>
  </xdr:twoCellAnchor>
  <xdr:twoCellAnchor>
    <xdr:from>
      <xdr:col>1</xdr:col>
      <xdr:colOff>239485</xdr:colOff>
      <xdr:row>17</xdr:row>
      <xdr:rowOff>65315</xdr:rowOff>
    </xdr:from>
    <xdr:to>
      <xdr:col>10</xdr:col>
      <xdr:colOff>1926771</xdr:colOff>
      <xdr:row>17</xdr:row>
      <xdr:rowOff>65315</xdr:rowOff>
    </xdr:to>
    <xdr:cxnSp macro="">
      <xdr:nvCxnSpPr>
        <xdr:cNvPr id="10" name="Straight Connector 9">
          <a:extLst>
            <a:ext uri="{FF2B5EF4-FFF2-40B4-BE49-F238E27FC236}">
              <a16:creationId xmlns:a16="http://schemas.microsoft.com/office/drawing/2014/main" id="{00000000-0008-0000-0400-00000A000000}"/>
            </a:ext>
          </a:extLst>
        </xdr:cNvPr>
        <xdr:cNvCxnSpPr/>
      </xdr:nvCxnSpPr>
      <xdr:spPr>
        <a:xfrm>
          <a:off x="849085" y="3303815"/>
          <a:ext cx="15031811"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1905000</xdr:colOff>
      <xdr:row>33</xdr:row>
      <xdr:rowOff>87087</xdr:rowOff>
    </xdr:from>
    <xdr:to>
      <xdr:col>10</xdr:col>
      <xdr:colOff>1698171</xdr:colOff>
      <xdr:row>37</xdr:row>
      <xdr:rowOff>152401</xdr:rowOff>
    </xdr:to>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9686925" y="7364187"/>
          <a:ext cx="5965371" cy="123688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For</a:t>
          </a:r>
          <a:r>
            <a:rPr lang="en-US" sz="1800" baseline="0"/>
            <a:t> low values of probability, the alternative C is the best.</a:t>
          </a:r>
        </a:p>
        <a:p>
          <a:r>
            <a:rPr lang="en-US" sz="1800" baseline="0"/>
            <a:t>For higher  values, the alternative A is best.</a:t>
          </a:r>
          <a:endParaRPr lang="en-US" sz="18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753835</xdr:colOff>
      <xdr:row>1</xdr:row>
      <xdr:rowOff>76201</xdr:rowOff>
    </xdr:from>
    <xdr:to>
      <xdr:col>8</xdr:col>
      <xdr:colOff>576942</xdr:colOff>
      <xdr:row>5</xdr:row>
      <xdr:rowOff>152401</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3878035" y="259081"/>
          <a:ext cx="6749687" cy="80772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9. Sensitivity</a:t>
          </a:r>
          <a:r>
            <a:rPr lang="en-US" sz="3200" b="1" baseline="0">
              <a:solidFill>
                <a:schemeClr val="accent4">
                  <a:lumMod val="50000"/>
                </a:schemeClr>
              </a:solidFill>
            </a:rPr>
            <a:t> Analysis</a:t>
          </a:r>
          <a:endParaRPr lang="en-US" sz="3200" b="1">
            <a:solidFill>
              <a:schemeClr val="accent4">
                <a:lumMod val="50000"/>
              </a:schemeClr>
            </a:solidFill>
          </a:endParaRPr>
        </a:p>
      </xdr:txBody>
    </xdr:sp>
    <xdr:clientData/>
  </xdr:twoCellAnchor>
  <xdr:twoCellAnchor>
    <xdr:from>
      <xdr:col>1</xdr:col>
      <xdr:colOff>163284</xdr:colOff>
      <xdr:row>9</xdr:row>
      <xdr:rowOff>43542</xdr:rowOff>
    </xdr:from>
    <xdr:to>
      <xdr:col>7</xdr:col>
      <xdr:colOff>1328057</xdr:colOff>
      <xdr:row>15</xdr:row>
      <xdr:rowOff>141514</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783770" y="1709056"/>
          <a:ext cx="8523516" cy="120831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baseline="0">
              <a:solidFill>
                <a:schemeClr val="bg1"/>
              </a:solidFill>
            </a:rPr>
            <a:t>Stevenson 205</a:t>
          </a:r>
        </a:p>
        <a:p>
          <a:r>
            <a:rPr lang="en-US" sz="2000" baseline="0"/>
            <a:t>Determine which of the alternatives is the best for the low values of probability for "No New Bridge". Determine the same for the high values of probability.</a:t>
          </a:r>
        </a:p>
      </xdr:txBody>
    </xdr:sp>
    <xdr:clientData/>
  </xdr:twoCellAnchor>
  <xdr:twoCellAnchor>
    <xdr:from>
      <xdr:col>2</xdr:col>
      <xdr:colOff>568782</xdr:colOff>
      <xdr:row>1</xdr:row>
      <xdr:rowOff>46263</xdr:rowOff>
    </xdr:from>
    <xdr:to>
      <xdr:col>4</xdr:col>
      <xdr:colOff>468086</xdr:colOff>
      <xdr:row>7</xdr:row>
      <xdr:rowOff>5442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a:off x="1809753" y="231320"/>
          <a:ext cx="1281790"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3</xdr:col>
      <xdr:colOff>228601</xdr:colOff>
      <xdr:row>19</xdr:row>
      <xdr:rowOff>163285</xdr:rowOff>
    </xdr:from>
    <xdr:to>
      <xdr:col>6</xdr:col>
      <xdr:colOff>566055</xdr:colOff>
      <xdr:row>23</xdr:row>
      <xdr:rowOff>141515</xdr:rowOff>
    </xdr:to>
    <xdr:sp macro="" textlink="">
      <xdr:nvSpPr>
        <xdr:cNvPr id="5" name="Rounded Rectangle 4">
          <a:extLst>
            <a:ext uri="{FF2B5EF4-FFF2-40B4-BE49-F238E27FC236}">
              <a16:creationId xmlns:a16="http://schemas.microsoft.com/office/drawing/2014/main" id="{00000000-0008-0000-0500-000005000000}"/>
            </a:ext>
          </a:extLst>
        </xdr:cNvPr>
        <xdr:cNvSpPr/>
      </xdr:nvSpPr>
      <xdr:spPr>
        <a:xfrm>
          <a:off x="2231572" y="3679371"/>
          <a:ext cx="4212769" cy="71845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3</xdr:col>
      <xdr:colOff>136071</xdr:colOff>
      <xdr:row>33</xdr:row>
      <xdr:rowOff>76199</xdr:rowOff>
    </xdr:from>
    <xdr:to>
      <xdr:col>7</xdr:col>
      <xdr:colOff>555170</xdr:colOff>
      <xdr:row>46</xdr:row>
      <xdr:rowOff>10884</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1817916</xdr:colOff>
      <xdr:row>34</xdr:row>
      <xdr:rowOff>239485</xdr:rowOff>
    </xdr:from>
    <xdr:to>
      <xdr:col>7</xdr:col>
      <xdr:colOff>195943</xdr:colOff>
      <xdr:row>35</xdr:row>
      <xdr:rowOff>326572</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7696202" y="6259285"/>
          <a:ext cx="478970" cy="33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a:t>
          </a:r>
        </a:p>
      </xdr:txBody>
    </xdr:sp>
    <xdr:clientData/>
  </xdr:twoCellAnchor>
  <xdr:twoCellAnchor>
    <xdr:from>
      <xdr:col>5</xdr:col>
      <xdr:colOff>2601685</xdr:colOff>
      <xdr:row>40</xdr:row>
      <xdr:rowOff>108857</xdr:rowOff>
    </xdr:from>
    <xdr:to>
      <xdr:col>6</xdr:col>
      <xdr:colOff>478971</xdr:colOff>
      <xdr:row>41</xdr:row>
      <xdr:rowOff>76198</xdr:rowOff>
    </xdr:to>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5845628" y="7957457"/>
          <a:ext cx="511629" cy="2830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B</a:t>
          </a:r>
        </a:p>
      </xdr:txBody>
    </xdr:sp>
    <xdr:clientData/>
  </xdr:twoCellAnchor>
  <xdr:twoCellAnchor>
    <xdr:from>
      <xdr:col>5</xdr:col>
      <xdr:colOff>2601684</xdr:colOff>
      <xdr:row>41</xdr:row>
      <xdr:rowOff>272143</xdr:rowOff>
    </xdr:from>
    <xdr:to>
      <xdr:col>6</xdr:col>
      <xdr:colOff>500742</xdr:colOff>
      <xdr:row>42</xdr:row>
      <xdr:rowOff>228600</xdr:rowOff>
    </xdr:to>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5845627" y="8436429"/>
          <a:ext cx="533401"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a:t>
          </a:r>
        </a:p>
      </xdr:txBody>
    </xdr:sp>
    <xdr:clientData/>
  </xdr:twoCellAnchor>
  <xdr:twoCellAnchor>
    <xdr:from>
      <xdr:col>1</xdr:col>
      <xdr:colOff>239485</xdr:colOff>
      <xdr:row>17</xdr:row>
      <xdr:rowOff>65315</xdr:rowOff>
    </xdr:from>
    <xdr:to>
      <xdr:col>10</xdr:col>
      <xdr:colOff>1926771</xdr:colOff>
      <xdr:row>17</xdr:row>
      <xdr:rowOff>65315</xdr:rowOff>
    </xdr:to>
    <xdr:cxnSp macro="">
      <xdr:nvCxnSpPr>
        <xdr:cNvPr id="12" name="Straight Connector 11">
          <a:extLst>
            <a:ext uri="{FF2B5EF4-FFF2-40B4-BE49-F238E27FC236}">
              <a16:creationId xmlns:a16="http://schemas.microsoft.com/office/drawing/2014/main" id="{00000000-0008-0000-0500-00000C000000}"/>
            </a:ext>
          </a:extLst>
        </xdr:cNvPr>
        <xdr:cNvCxnSpPr/>
      </xdr:nvCxnSpPr>
      <xdr:spPr>
        <a:xfrm>
          <a:off x="859971" y="3211286"/>
          <a:ext cx="15392400"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1905000</xdr:colOff>
      <xdr:row>33</xdr:row>
      <xdr:rowOff>87087</xdr:rowOff>
    </xdr:from>
    <xdr:to>
      <xdr:col>10</xdr:col>
      <xdr:colOff>1698171</xdr:colOff>
      <xdr:row>37</xdr:row>
      <xdr:rowOff>152401</xdr:rowOff>
    </xdr:to>
    <xdr:sp macro="" textlink="">
      <xdr:nvSpPr>
        <xdr:cNvPr id="13" name="TextBox 12">
          <a:extLst>
            <a:ext uri="{FF2B5EF4-FFF2-40B4-BE49-F238E27FC236}">
              <a16:creationId xmlns:a16="http://schemas.microsoft.com/office/drawing/2014/main" id="{00000000-0008-0000-0500-00000D000000}"/>
            </a:ext>
          </a:extLst>
        </xdr:cNvPr>
        <xdr:cNvSpPr txBox="1"/>
      </xdr:nvSpPr>
      <xdr:spPr>
        <a:xfrm>
          <a:off x="9884229" y="7206344"/>
          <a:ext cx="6139542" cy="123008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a:t>For</a:t>
          </a:r>
          <a:r>
            <a:rPr lang="en-US" sz="1800" baseline="0"/>
            <a:t> low values of probability, the alternative C is the best.</a:t>
          </a:r>
        </a:p>
        <a:p>
          <a:r>
            <a:rPr lang="en-US" sz="1800" baseline="0"/>
            <a:t>For higher  values, the alternative A is best.</a:t>
          </a:r>
          <a:endParaRPr lang="en-US" sz="18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1156608</xdr:colOff>
      <xdr:row>1</xdr:row>
      <xdr:rowOff>163287</xdr:rowOff>
    </xdr:from>
    <xdr:to>
      <xdr:col>9</xdr:col>
      <xdr:colOff>1534886</xdr:colOff>
      <xdr:row>8</xdr:row>
      <xdr:rowOff>165100</xdr:rowOff>
    </xdr:to>
    <xdr:sp macro="" textlink="">
      <xdr:nvSpPr>
        <xdr:cNvPr id="2" name="Rounded Rectangle 1">
          <a:extLst>
            <a:ext uri="{FF2B5EF4-FFF2-40B4-BE49-F238E27FC236}">
              <a16:creationId xmlns:a16="http://schemas.microsoft.com/office/drawing/2014/main" id="{00000000-0008-0000-0600-000002000000}"/>
            </a:ext>
          </a:extLst>
        </xdr:cNvPr>
        <xdr:cNvSpPr/>
      </xdr:nvSpPr>
      <xdr:spPr>
        <a:xfrm>
          <a:off x="6897008" y="341087"/>
          <a:ext cx="7261678" cy="124641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8. Analysis</a:t>
          </a:r>
          <a:r>
            <a:rPr lang="en-US" sz="3200" b="1" baseline="0">
              <a:solidFill>
                <a:schemeClr val="accent4">
                  <a:lumMod val="50000"/>
                </a:schemeClr>
              </a:solidFill>
            </a:rPr>
            <a:t> Under Uncertainty</a:t>
          </a:r>
        </a:p>
        <a:p>
          <a:pPr algn="ctr"/>
          <a:r>
            <a:rPr lang="en-US" sz="3200" b="1" baseline="0">
              <a:solidFill>
                <a:schemeClr val="accent4">
                  <a:lumMod val="50000"/>
                </a:schemeClr>
              </a:solidFill>
            </a:rPr>
            <a:t>Solved</a:t>
          </a:r>
          <a:endParaRPr lang="en-US" sz="3200" b="1">
            <a:solidFill>
              <a:schemeClr val="accent4">
                <a:lumMod val="50000"/>
              </a:schemeClr>
            </a:solidFill>
          </a:endParaRPr>
        </a:p>
      </xdr:txBody>
    </xdr:sp>
    <xdr:clientData/>
  </xdr:twoCellAnchor>
  <xdr:twoCellAnchor>
    <xdr:from>
      <xdr:col>1</xdr:col>
      <xdr:colOff>156028</xdr:colOff>
      <xdr:row>7</xdr:row>
      <xdr:rowOff>156026</xdr:rowOff>
    </xdr:from>
    <xdr:to>
      <xdr:col>6</xdr:col>
      <xdr:colOff>449943</xdr:colOff>
      <xdr:row>18</xdr:row>
      <xdr:rowOff>139699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778328" y="1400626"/>
          <a:ext cx="5412015" cy="19394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671</a:t>
          </a:r>
        </a:p>
        <a:p>
          <a:r>
            <a:rPr lang="en-US" sz="2000" baseline="0"/>
            <a:t>Calculate the following options:</a:t>
          </a:r>
        </a:p>
        <a:p>
          <a:endParaRPr lang="en-US" sz="2000" baseline="0"/>
        </a:p>
        <a:p>
          <a:r>
            <a:rPr lang="en-US" sz="2000" baseline="0"/>
            <a:t>1. Maximax</a:t>
          </a:r>
        </a:p>
        <a:p>
          <a:r>
            <a:rPr lang="en-US" sz="2000" baseline="0"/>
            <a:t>2. Maximin</a:t>
          </a:r>
        </a:p>
        <a:p>
          <a:r>
            <a:rPr lang="en-US" sz="2000" baseline="0"/>
            <a:t>3. Equally Likely (LaPlace)</a:t>
          </a:r>
        </a:p>
        <a:p>
          <a:endParaRPr lang="en-US" sz="2000" baseline="0"/>
        </a:p>
      </xdr:txBody>
    </xdr:sp>
    <xdr:clientData/>
  </xdr:twoCellAnchor>
  <xdr:twoCellAnchor>
    <xdr:from>
      <xdr:col>2</xdr:col>
      <xdr:colOff>568782</xdr:colOff>
      <xdr:row>1</xdr:row>
      <xdr:rowOff>46263</xdr:rowOff>
    </xdr:from>
    <xdr:to>
      <xdr:col>5</xdr:col>
      <xdr:colOff>32658</xdr:colOff>
      <xdr:row>7</xdr:row>
      <xdr:rowOff>5442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1787982" y="236763"/>
          <a:ext cx="1292676"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2</xdr:col>
      <xdr:colOff>217717</xdr:colOff>
      <xdr:row>21</xdr:row>
      <xdr:rowOff>65314</xdr:rowOff>
    </xdr:from>
    <xdr:to>
      <xdr:col>5</xdr:col>
      <xdr:colOff>1850572</xdr:colOff>
      <xdr:row>25</xdr:row>
      <xdr:rowOff>43542</xdr:rowOff>
    </xdr:to>
    <xdr:sp macro="" textlink="">
      <xdr:nvSpPr>
        <xdr:cNvPr id="5" name="Rounded Rectangle 4">
          <a:extLst>
            <a:ext uri="{FF2B5EF4-FFF2-40B4-BE49-F238E27FC236}">
              <a16:creationId xmlns:a16="http://schemas.microsoft.com/office/drawing/2014/main" id="{00000000-0008-0000-0600-000005000000}"/>
            </a:ext>
          </a:extLst>
        </xdr:cNvPr>
        <xdr:cNvSpPr/>
      </xdr:nvSpPr>
      <xdr:spPr>
        <a:xfrm>
          <a:off x="1436917" y="4065814"/>
          <a:ext cx="3461655" cy="7402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1</xdr:col>
      <xdr:colOff>0</xdr:colOff>
      <xdr:row>20</xdr:row>
      <xdr:rowOff>10886</xdr:rowOff>
    </xdr:from>
    <xdr:to>
      <xdr:col>12</xdr:col>
      <xdr:colOff>587829</xdr:colOff>
      <xdr:row>20</xdr:row>
      <xdr:rowOff>21771</xdr:rowOff>
    </xdr:to>
    <xdr:cxnSp macro="">
      <xdr:nvCxnSpPr>
        <xdr:cNvPr id="6" name="Straight Connector 5">
          <a:extLst>
            <a:ext uri="{FF2B5EF4-FFF2-40B4-BE49-F238E27FC236}">
              <a16:creationId xmlns:a16="http://schemas.microsoft.com/office/drawing/2014/main" id="{00000000-0008-0000-0600-000006000000}"/>
            </a:ext>
          </a:extLst>
        </xdr:cNvPr>
        <xdr:cNvCxnSpPr/>
      </xdr:nvCxnSpPr>
      <xdr:spPr>
        <a:xfrm>
          <a:off x="609600" y="3820886"/>
          <a:ext cx="17770929" cy="10885"/>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576943</xdr:colOff>
      <xdr:row>33</xdr:row>
      <xdr:rowOff>97971</xdr:rowOff>
    </xdr:from>
    <xdr:to>
      <xdr:col>7</xdr:col>
      <xdr:colOff>1926771</xdr:colOff>
      <xdr:row>42</xdr:row>
      <xdr:rowOff>206828</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96143" y="7375071"/>
          <a:ext cx="7779203" cy="264250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1. The </a:t>
          </a:r>
          <a:r>
            <a:rPr lang="en-US" sz="1600" b="1">
              <a:solidFill>
                <a:schemeClr val="accent2">
                  <a:lumMod val="50000"/>
                </a:schemeClr>
              </a:solidFill>
            </a:rPr>
            <a:t>Maximax </a:t>
          </a:r>
          <a:r>
            <a:rPr lang="en-US" sz="1600"/>
            <a:t>choice is to construct a large plant. </a:t>
          </a:r>
        </a:p>
        <a:p>
          <a:r>
            <a:rPr lang="en-US" sz="1600"/>
            <a:t>     This is the maximum of the maximum number within each row or alternative.</a:t>
          </a:r>
        </a:p>
        <a:p>
          <a:endParaRPr lang="en-US" sz="1600"/>
        </a:p>
        <a:p>
          <a:r>
            <a:rPr lang="en-US" sz="1600"/>
            <a:t>2. The </a:t>
          </a:r>
          <a:r>
            <a:rPr lang="en-US" sz="1600" b="1">
              <a:solidFill>
                <a:schemeClr val="accent2">
                  <a:lumMod val="50000"/>
                </a:schemeClr>
              </a:solidFill>
            </a:rPr>
            <a:t>Maximin</a:t>
          </a:r>
          <a:r>
            <a:rPr lang="en-US" sz="1600" baseline="0"/>
            <a:t>  choice is  to do nothing. </a:t>
          </a:r>
        </a:p>
        <a:p>
          <a:r>
            <a:rPr lang="en-US" sz="1600" baseline="0"/>
            <a:t>     This is the maximum of the minimum number within each row or alternative.</a:t>
          </a:r>
        </a:p>
        <a:p>
          <a:endParaRPr lang="en-US" sz="1600" baseline="0"/>
        </a:p>
        <a:p>
          <a:r>
            <a:rPr lang="en-US" sz="1600" baseline="0"/>
            <a:t>3. The </a:t>
          </a:r>
          <a:r>
            <a:rPr lang="en-US" sz="1600" b="1" baseline="0">
              <a:solidFill>
                <a:schemeClr val="accent2">
                  <a:lumMod val="50000"/>
                </a:schemeClr>
              </a:solidFill>
            </a:rPr>
            <a:t>Equally Likely </a:t>
          </a:r>
          <a:r>
            <a:rPr lang="en-US" sz="1600" baseline="0"/>
            <a:t>choice is to construct a small plant. </a:t>
          </a:r>
        </a:p>
        <a:p>
          <a:r>
            <a:rPr lang="en-US" sz="1600" baseline="0"/>
            <a:t>    This is the maximum of the average outcome of each alternative. </a:t>
          </a:r>
        </a:p>
        <a:p>
          <a:r>
            <a:rPr lang="en-US" sz="1600" baseline="0"/>
            <a:t>    This approach assumes that all outcomes for any alternative are equally likely.</a:t>
          </a:r>
          <a:endParaRPr lang="en-US" sz="1600"/>
        </a:p>
        <a:p>
          <a:endParaRPr lang="en-US" sz="1100"/>
        </a:p>
      </xdr:txBody>
    </xdr:sp>
    <xdr:clientData/>
  </xdr:twoCellAnchor>
  <xdr:twoCellAnchor>
    <xdr:from>
      <xdr:col>7</xdr:col>
      <xdr:colOff>718458</xdr:colOff>
      <xdr:row>33</xdr:row>
      <xdr:rowOff>0</xdr:rowOff>
    </xdr:from>
    <xdr:to>
      <xdr:col>8</xdr:col>
      <xdr:colOff>1077686</xdr:colOff>
      <xdr:row>35</xdr:row>
      <xdr:rowOff>76200</xdr:rowOff>
    </xdr:to>
    <xdr:cxnSp macro="">
      <xdr:nvCxnSpPr>
        <xdr:cNvPr id="8" name="Elbow Connector 7">
          <a:extLst>
            <a:ext uri="{FF2B5EF4-FFF2-40B4-BE49-F238E27FC236}">
              <a16:creationId xmlns:a16="http://schemas.microsoft.com/office/drawing/2014/main" id="{00000000-0008-0000-0600-000008000000}"/>
            </a:ext>
          </a:extLst>
        </xdr:cNvPr>
        <xdr:cNvCxnSpPr/>
      </xdr:nvCxnSpPr>
      <xdr:spPr>
        <a:xfrm rot="10800000" flipV="1">
          <a:off x="8367033" y="7277100"/>
          <a:ext cx="2750003" cy="514350"/>
        </a:xfrm>
        <a:prstGeom prst="bentConnector3">
          <a:avLst>
            <a:gd name="adj1" fmla="val 213"/>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729344</xdr:colOff>
      <xdr:row>32</xdr:row>
      <xdr:rowOff>304799</xdr:rowOff>
    </xdr:from>
    <xdr:to>
      <xdr:col>9</xdr:col>
      <xdr:colOff>1132115</xdr:colOff>
      <xdr:row>37</xdr:row>
      <xdr:rowOff>108857</xdr:rowOff>
    </xdr:to>
    <xdr:cxnSp macro="">
      <xdr:nvCxnSpPr>
        <xdr:cNvPr id="9" name="Elbow Connector 8">
          <a:extLst>
            <a:ext uri="{FF2B5EF4-FFF2-40B4-BE49-F238E27FC236}">
              <a16:creationId xmlns:a16="http://schemas.microsoft.com/office/drawing/2014/main" id="{00000000-0008-0000-0600-000009000000}"/>
            </a:ext>
          </a:extLst>
        </xdr:cNvPr>
        <xdr:cNvCxnSpPr/>
      </xdr:nvCxnSpPr>
      <xdr:spPr>
        <a:xfrm rot="10800000" flipV="1">
          <a:off x="8377919" y="7277099"/>
          <a:ext cx="5041446" cy="1280433"/>
        </a:xfrm>
        <a:prstGeom prst="bentConnector3">
          <a:avLst>
            <a:gd name="adj1" fmla="val -233"/>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783773</xdr:colOff>
      <xdr:row>33</xdr:row>
      <xdr:rowOff>0</xdr:rowOff>
    </xdr:from>
    <xdr:to>
      <xdr:col>10</xdr:col>
      <xdr:colOff>1545774</xdr:colOff>
      <xdr:row>41</xdr:row>
      <xdr:rowOff>141515</xdr:rowOff>
    </xdr:to>
    <xdr:cxnSp macro="">
      <xdr:nvCxnSpPr>
        <xdr:cNvPr id="10" name="Elbow Connector 9">
          <a:extLst>
            <a:ext uri="{FF2B5EF4-FFF2-40B4-BE49-F238E27FC236}">
              <a16:creationId xmlns:a16="http://schemas.microsoft.com/office/drawing/2014/main" id="{00000000-0008-0000-0600-00000A000000}"/>
            </a:ext>
          </a:extLst>
        </xdr:cNvPr>
        <xdr:cNvCxnSpPr/>
      </xdr:nvCxnSpPr>
      <xdr:spPr>
        <a:xfrm rot="10800000" flipV="1">
          <a:off x="8432348" y="7277100"/>
          <a:ext cx="7419976" cy="2322740"/>
        </a:xfrm>
        <a:prstGeom prst="bentConnector3">
          <a:avLst>
            <a:gd name="adj1" fmla="val -230"/>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82550</xdr:colOff>
      <xdr:row>24</xdr:row>
      <xdr:rowOff>158750</xdr:rowOff>
    </xdr:from>
    <xdr:to>
      <xdr:col>10</xdr:col>
      <xdr:colOff>2578100</xdr:colOff>
      <xdr:row>26</xdr:row>
      <xdr:rowOff>260350</xdr:rowOff>
    </xdr:to>
    <xdr:sp macro="" textlink="">
      <xdr:nvSpPr>
        <xdr:cNvPr id="11" name="Right Brace 10">
          <a:extLst>
            <a:ext uri="{FF2B5EF4-FFF2-40B4-BE49-F238E27FC236}">
              <a16:creationId xmlns:a16="http://schemas.microsoft.com/office/drawing/2014/main" id="{00000000-0008-0000-0600-00000B000000}"/>
            </a:ext>
          </a:extLst>
        </xdr:cNvPr>
        <xdr:cNvSpPr/>
      </xdr:nvSpPr>
      <xdr:spPr>
        <a:xfrm rot="16200000">
          <a:off x="13611225" y="1209675"/>
          <a:ext cx="457200" cy="6889750"/>
        </a:xfrm>
        <a:prstGeom prst="righ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lang="en-US" sz="1100"/>
        </a:p>
      </xdr:txBody>
    </xdr:sp>
    <xdr:clientData/>
  </xdr:twoCellAnchor>
  <xdr:twoCellAnchor>
    <xdr:from>
      <xdr:col>8</xdr:col>
      <xdr:colOff>1104900</xdr:colOff>
      <xdr:row>22</xdr:row>
      <xdr:rowOff>63500</xdr:rowOff>
    </xdr:from>
    <xdr:to>
      <xdr:col>10</xdr:col>
      <xdr:colOff>1689100</xdr:colOff>
      <xdr:row>24</xdr:row>
      <xdr:rowOff>88900</xdr:rowOff>
    </xdr:to>
    <xdr:sp macro="" textlink="">
      <xdr:nvSpPr>
        <xdr:cNvPr id="12" name="TextBox 11">
          <a:extLst>
            <a:ext uri="{FF2B5EF4-FFF2-40B4-BE49-F238E27FC236}">
              <a16:creationId xmlns:a16="http://schemas.microsoft.com/office/drawing/2014/main" id="{00000000-0008-0000-0600-00000C000000}"/>
            </a:ext>
          </a:extLst>
        </xdr:cNvPr>
        <xdr:cNvSpPr txBox="1"/>
      </xdr:nvSpPr>
      <xdr:spPr>
        <a:xfrm>
          <a:off x="11417300" y="3975100"/>
          <a:ext cx="49784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Need to </a:t>
          </a:r>
          <a:r>
            <a:rPr lang="en-US" sz="2000" baseline="0"/>
            <a:t> complete this part</a:t>
          </a:r>
          <a:endParaRPr lang="en-US" sz="20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1156608</xdr:colOff>
      <xdr:row>1</xdr:row>
      <xdr:rowOff>163287</xdr:rowOff>
    </xdr:from>
    <xdr:to>
      <xdr:col>9</xdr:col>
      <xdr:colOff>1534886</xdr:colOff>
      <xdr:row>6</xdr:row>
      <xdr:rowOff>54430</xdr:rowOff>
    </xdr:to>
    <xdr:sp macro="" textlink="">
      <xdr:nvSpPr>
        <xdr:cNvPr id="2" name="Rounded Rectangle 1">
          <a:extLst>
            <a:ext uri="{FF2B5EF4-FFF2-40B4-BE49-F238E27FC236}">
              <a16:creationId xmlns:a16="http://schemas.microsoft.com/office/drawing/2014/main" id="{00000000-0008-0000-0700-000002000000}"/>
            </a:ext>
          </a:extLst>
        </xdr:cNvPr>
        <xdr:cNvSpPr/>
      </xdr:nvSpPr>
      <xdr:spPr>
        <a:xfrm>
          <a:off x="6893379" y="348344"/>
          <a:ext cx="6757307"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8. Analysis</a:t>
          </a:r>
          <a:r>
            <a:rPr lang="en-US" sz="3200" b="1" baseline="0">
              <a:solidFill>
                <a:schemeClr val="accent4">
                  <a:lumMod val="50000"/>
                </a:schemeClr>
              </a:solidFill>
            </a:rPr>
            <a:t> Under Uncertainty</a:t>
          </a:r>
          <a:endParaRPr lang="en-US" sz="3200" b="1">
            <a:solidFill>
              <a:schemeClr val="accent4">
                <a:lumMod val="50000"/>
              </a:schemeClr>
            </a:solidFill>
          </a:endParaRPr>
        </a:p>
      </xdr:txBody>
    </xdr:sp>
    <xdr:clientData/>
  </xdr:twoCellAnchor>
  <xdr:twoCellAnchor>
    <xdr:from>
      <xdr:col>1</xdr:col>
      <xdr:colOff>130628</xdr:colOff>
      <xdr:row>8</xdr:row>
      <xdr:rowOff>130626</xdr:rowOff>
    </xdr:from>
    <xdr:to>
      <xdr:col>6</xdr:col>
      <xdr:colOff>424543</xdr:colOff>
      <xdr:row>20</xdr:row>
      <xdr:rowOff>177799</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752928" y="1553026"/>
          <a:ext cx="5412015" cy="2180773"/>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671</a:t>
          </a:r>
        </a:p>
        <a:p>
          <a:r>
            <a:rPr lang="en-US" sz="2000" baseline="0"/>
            <a:t>Calculate the following options:</a:t>
          </a:r>
        </a:p>
        <a:p>
          <a:endParaRPr lang="en-US" sz="2000" baseline="0"/>
        </a:p>
        <a:p>
          <a:r>
            <a:rPr lang="en-US" sz="2000" baseline="0"/>
            <a:t>1. Maximax</a:t>
          </a:r>
        </a:p>
        <a:p>
          <a:r>
            <a:rPr lang="en-US" sz="2000" baseline="0"/>
            <a:t>2. Maximin</a:t>
          </a:r>
        </a:p>
        <a:p>
          <a:r>
            <a:rPr lang="en-US" sz="2000" baseline="0"/>
            <a:t>3. Equally Likely</a:t>
          </a:r>
        </a:p>
        <a:p>
          <a:endParaRPr lang="en-US" sz="2000" baseline="0"/>
        </a:p>
      </xdr:txBody>
    </xdr:sp>
    <xdr:clientData/>
  </xdr:twoCellAnchor>
  <xdr:twoCellAnchor>
    <xdr:from>
      <xdr:col>2</xdr:col>
      <xdr:colOff>568782</xdr:colOff>
      <xdr:row>1</xdr:row>
      <xdr:rowOff>46263</xdr:rowOff>
    </xdr:from>
    <xdr:to>
      <xdr:col>5</xdr:col>
      <xdr:colOff>32658</xdr:colOff>
      <xdr:row>7</xdr:row>
      <xdr:rowOff>5442</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809753" y="231320"/>
          <a:ext cx="1325334" cy="1069522"/>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rPr>
            <a:t>Back</a:t>
          </a:r>
        </a:p>
      </xdr:txBody>
    </xdr:sp>
    <xdr:clientData/>
  </xdr:twoCellAnchor>
  <xdr:twoCellAnchor>
    <xdr:from>
      <xdr:col>2</xdr:col>
      <xdr:colOff>205017</xdr:colOff>
      <xdr:row>22</xdr:row>
      <xdr:rowOff>128814</xdr:rowOff>
    </xdr:from>
    <xdr:to>
      <xdr:col>5</xdr:col>
      <xdr:colOff>1837872</xdr:colOff>
      <xdr:row>26</xdr:row>
      <xdr:rowOff>107042</xdr:rowOff>
    </xdr:to>
    <xdr:sp macro="" textlink="">
      <xdr:nvSpPr>
        <xdr:cNvPr id="5" name="Rounded Rectangle 4">
          <a:extLst>
            <a:ext uri="{FF2B5EF4-FFF2-40B4-BE49-F238E27FC236}">
              <a16:creationId xmlns:a16="http://schemas.microsoft.com/office/drawing/2014/main" id="{00000000-0008-0000-0700-000005000000}"/>
            </a:ext>
          </a:extLst>
        </xdr:cNvPr>
        <xdr:cNvSpPr/>
      </xdr:nvSpPr>
      <xdr:spPr>
        <a:xfrm>
          <a:off x="1449617" y="4040414"/>
          <a:ext cx="3499755" cy="689428"/>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Workspace</a:t>
          </a:r>
        </a:p>
      </xdr:txBody>
    </xdr:sp>
    <xdr:clientData/>
  </xdr:twoCellAnchor>
  <xdr:twoCellAnchor>
    <xdr:from>
      <xdr:col>1</xdr:col>
      <xdr:colOff>0</xdr:colOff>
      <xdr:row>21</xdr:row>
      <xdr:rowOff>87086</xdr:rowOff>
    </xdr:from>
    <xdr:to>
      <xdr:col>12</xdr:col>
      <xdr:colOff>587829</xdr:colOff>
      <xdr:row>21</xdr:row>
      <xdr:rowOff>97971</xdr:rowOff>
    </xdr:to>
    <xdr:cxnSp macro="">
      <xdr:nvCxnSpPr>
        <xdr:cNvPr id="7" name="Straight Connector 6">
          <a:extLst>
            <a:ext uri="{FF2B5EF4-FFF2-40B4-BE49-F238E27FC236}">
              <a16:creationId xmlns:a16="http://schemas.microsoft.com/office/drawing/2014/main" id="{00000000-0008-0000-0700-000007000000}"/>
            </a:ext>
          </a:extLst>
        </xdr:cNvPr>
        <xdr:cNvCxnSpPr/>
      </xdr:nvCxnSpPr>
      <xdr:spPr>
        <a:xfrm>
          <a:off x="622300" y="3820886"/>
          <a:ext cx="18253529" cy="10885"/>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1333501</xdr:colOff>
      <xdr:row>11</xdr:row>
      <xdr:rowOff>122464</xdr:rowOff>
    </xdr:from>
    <xdr:to>
      <xdr:col>9</xdr:col>
      <xdr:colOff>1244600</xdr:colOff>
      <xdr:row>15</xdr:row>
      <xdr:rowOff>100691</xdr:rowOff>
    </xdr:to>
    <xdr:sp macro="" textlink="">
      <xdr:nvSpPr>
        <xdr:cNvPr id="11" name="Rounded Rectangle 10">
          <a:hlinkClick xmlns:r="http://schemas.openxmlformats.org/officeDocument/2006/relationships" r:id="rId2"/>
          <a:extLst>
            <a:ext uri="{FF2B5EF4-FFF2-40B4-BE49-F238E27FC236}">
              <a16:creationId xmlns:a16="http://schemas.microsoft.com/office/drawing/2014/main" id="{00000000-0008-0000-0700-00000B000000}"/>
            </a:ext>
          </a:extLst>
        </xdr:cNvPr>
        <xdr:cNvSpPr/>
      </xdr:nvSpPr>
      <xdr:spPr>
        <a:xfrm>
          <a:off x="11645901" y="2078264"/>
          <a:ext cx="2222499" cy="689427"/>
        </a:xfrm>
        <a:prstGeom prst="roundRect">
          <a:avLst/>
        </a:prstGeom>
        <a:solidFill>
          <a:srgbClr val="FFC000"/>
        </a:solidFill>
        <a:scene3d>
          <a:camera prst="orthographicFront"/>
          <a:lightRig rig="threePt" dir="t"/>
        </a:scene3d>
        <a:sp3d>
          <a:bevelT w="152400" h="50800" prst="softRound"/>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chemeClr val="tx2">
                  <a:lumMod val="50000"/>
                </a:schemeClr>
              </a:solidFill>
            </a:rPr>
            <a:t>To Answer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416379</xdr:colOff>
      <xdr:row>1</xdr:row>
      <xdr:rowOff>119743</xdr:rowOff>
    </xdr:from>
    <xdr:to>
      <xdr:col>12</xdr:col>
      <xdr:colOff>653144</xdr:colOff>
      <xdr:row>6</xdr:row>
      <xdr:rowOff>10886</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6579054" y="310243"/>
          <a:ext cx="5989865" cy="843643"/>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chemeClr val="accent4">
                  <a:lumMod val="50000"/>
                </a:schemeClr>
              </a:solidFill>
            </a:rPr>
            <a:t>7. Analysis</a:t>
          </a:r>
          <a:r>
            <a:rPr lang="en-US" sz="3200" b="1" baseline="0">
              <a:solidFill>
                <a:schemeClr val="accent4">
                  <a:lumMod val="50000"/>
                </a:schemeClr>
              </a:solidFill>
            </a:rPr>
            <a:t> Under Risk Solved</a:t>
          </a:r>
          <a:endParaRPr lang="en-US" sz="3200" b="1">
            <a:solidFill>
              <a:schemeClr val="accent4">
                <a:lumMod val="50000"/>
              </a:schemeClr>
            </a:solidFill>
          </a:endParaRPr>
        </a:p>
      </xdr:txBody>
    </xdr:sp>
    <xdr:clientData/>
  </xdr:twoCellAnchor>
  <xdr:twoCellAnchor>
    <xdr:from>
      <xdr:col>4</xdr:col>
      <xdr:colOff>448126</xdr:colOff>
      <xdr:row>8</xdr:row>
      <xdr:rowOff>47173</xdr:rowOff>
    </xdr:from>
    <xdr:to>
      <xdr:col>11</xdr:col>
      <xdr:colOff>1612899</xdr:colOff>
      <xdr:row>19</xdr:row>
      <xdr:rowOff>38100</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2937326" y="1469573"/>
          <a:ext cx="6155873" cy="1946727"/>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800">
              <a:solidFill>
                <a:schemeClr val="bg1"/>
              </a:solidFill>
            </a:rPr>
            <a:t>Heizer</a:t>
          </a:r>
          <a:r>
            <a:rPr lang="en-US" sz="800" baseline="0">
              <a:solidFill>
                <a:schemeClr val="bg1"/>
              </a:solidFill>
            </a:rPr>
            <a:t> 672</a:t>
          </a:r>
        </a:p>
        <a:p>
          <a:r>
            <a:rPr lang="en-US" sz="2000" baseline="0"/>
            <a:t>JPC's operations manager believes that the probability of a favorable market is exactly the same as that of an unfavorable market; that is, each state of nature has a 0.50 chance of occurring. </a:t>
          </a:r>
        </a:p>
        <a:p>
          <a:r>
            <a:rPr lang="en-US" sz="2000" baseline="0"/>
            <a:t>Determine the </a:t>
          </a:r>
          <a:r>
            <a:rPr lang="en-US" sz="2000" b="1" baseline="0">
              <a:solidFill>
                <a:srgbClr val="C00000"/>
              </a:solidFill>
            </a:rPr>
            <a:t>EMV</a:t>
          </a:r>
          <a:r>
            <a:rPr lang="en-US" sz="2000" baseline="0"/>
            <a:t> for each alternative.</a:t>
          </a:r>
        </a:p>
      </xdr:txBody>
    </xdr:sp>
    <xdr:clientData/>
  </xdr:twoCellAnchor>
  <xdr:twoCellAnchor>
    <xdr:from>
      <xdr:col>5</xdr:col>
      <xdr:colOff>394608</xdr:colOff>
      <xdr:row>1</xdr:row>
      <xdr:rowOff>68035</xdr:rowOff>
    </xdr:from>
    <xdr:to>
      <xdr:col>7</xdr:col>
      <xdr:colOff>326572</xdr:colOff>
      <xdr:row>7</xdr:row>
      <xdr:rowOff>27214</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3442608" y="258535"/>
          <a:ext cx="1217839" cy="1102179"/>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C000"/>
              </a:solidFill>
            </a:rPr>
            <a:t>Back</a:t>
          </a:r>
        </a:p>
      </xdr:txBody>
    </xdr:sp>
    <xdr:clientData/>
  </xdr:twoCellAnchor>
  <xdr:twoCellAnchor>
    <xdr:from>
      <xdr:col>10</xdr:col>
      <xdr:colOff>772888</xdr:colOff>
      <xdr:row>21</xdr:row>
      <xdr:rowOff>163286</xdr:rowOff>
    </xdr:from>
    <xdr:to>
      <xdr:col>11</xdr:col>
      <xdr:colOff>3069772</xdr:colOff>
      <xdr:row>25</xdr:row>
      <xdr:rowOff>141513</xdr:rowOff>
    </xdr:to>
    <xdr:sp macro="" textlink="">
      <xdr:nvSpPr>
        <xdr:cNvPr id="5" name="Rounded Rectangle 4">
          <a:extLst>
            <a:ext uri="{FF2B5EF4-FFF2-40B4-BE49-F238E27FC236}">
              <a16:creationId xmlns:a16="http://schemas.microsoft.com/office/drawing/2014/main" id="{00000000-0008-0000-0800-000005000000}"/>
            </a:ext>
          </a:extLst>
        </xdr:cNvPr>
        <xdr:cNvSpPr/>
      </xdr:nvSpPr>
      <xdr:spPr>
        <a:xfrm>
          <a:off x="8459563" y="4163786"/>
          <a:ext cx="3135084" cy="740227"/>
        </a:xfrm>
        <a:prstGeom prst="roundRect">
          <a:avLst/>
        </a:prstGeom>
        <a:solidFill>
          <a:schemeClr val="accent2">
            <a:lumMod val="50000"/>
          </a:schemeClr>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800" b="1">
              <a:solidFill>
                <a:srgbClr val="FFC000"/>
              </a:solidFill>
            </a:rPr>
            <a:t>Answer</a:t>
          </a:r>
        </a:p>
      </xdr:txBody>
    </xdr:sp>
    <xdr:clientData/>
  </xdr:twoCellAnchor>
  <xdr:twoCellAnchor>
    <xdr:from>
      <xdr:col>0</xdr:col>
      <xdr:colOff>119743</xdr:colOff>
      <xdr:row>19</xdr:row>
      <xdr:rowOff>163286</xdr:rowOff>
    </xdr:from>
    <xdr:to>
      <xdr:col>15</xdr:col>
      <xdr:colOff>446314</xdr:colOff>
      <xdr:row>19</xdr:row>
      <xdr:rowOff>163286</xdr:rowOff>
    </xdr:to>
    <xdr:cxnSp macro="">
      <xdr:nvCxnSpPr>
        <xdr:cNvPr id="6" name="Straight Connector 5">
          <a:extLst>
            <a:ext uri="{FF2B5EF4-FFF2-40B4-BE49-F238E27FC236}">
              <a16:creationId xmlns:a16="http://schemas.microsoft.com/office/drawing/2014/main" id="{00000000-0008-0000-0800-000006000000}"/>
            </a:ext>
          </a:extLst>
        </xdr:cNvPr>
        <xdr:cNvCxnSpPr/>
      </xdr:nvCxnSpPr>
      <xdr:spPr>
        <a:xfrm>
          <a:off x="119743" y="3782786"/>
          <a:ext cx="16957221" cy="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7</xdr:col>
      <xdr:colOff>355601</xdr:colOff>
      <xdr:row>17</xdr:row>
      <xdr:rowOff>63499</xdr:rowOff>
    </xdr:from>
    <xdr:to>
      <xdr:col>10</xdr:col>
      <xdr:colOff>707573</xdr:colOff>
      <xdr:row>37</xdr:row>
      <xdr:rowOff>130628</xdr:rowOff>
    </xdr:to>
    <xdr:cxnSp macro="">
      <xdr:nvCxnSpPr>
        <xdr:cNvPr id="7" name="Elbow Connector 6">
          <a:extLst>
            <a:ext uri="{FF2B5EF4-FFF2-40B4-BE49-F238E27FC236}">
              <a16:creationId xmlns:a16="http://schemas.microsoft.com/office/drawing/2014/main" id="{00000000-0008-0000-0800-000007000000}"/>
            </a:ext>
          </a:extLst>
        </xdr:cNvPr>
        <xdr:cNvCxnSpPr/>
      </xdr:nvCxnSpPr>
      <xdr:spPr>
        <a:xfrm rot="16200000" flipH="1">
          <a:off x="3711122" y="4162878"/>
          <a:ext cx="4689929" cy="2536372"/>
        </a:xfrm>
        <a:prstGeom prst="bentConnector3">
          <a:avLst>
            <a:gd name="adj1" fmla="val 99826"/>
          </a:avLst>
        </a:prstGeom>
        <a:ln>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685800</xdr:colOff>
      <xdr:row>36</xdr:row>
      <xdr:rowOff>38100</xdr:rowOff>
    </xdr:from>
    <xdr:to>
      <xdr:col>13</xdr:col>
      <xdr:colOff>1905000</xdr:colOff>
      <xdr:row>38</xdr:row>
      <xdr:rowOff>88900</xdr:rowOff>
    </xdr:to>
    <xdr:sp macro="" textlink="">
      <xdr:nvSpPr>
        <xdr:cNvPr id="8" name="Rounded Rectangular Callout 7">
          <a:extLst>
            <a:ext uri="{FF2B5EF4-FFF2-40B4-BE49-F238E27FC236}">
              <a16:creationId xmlns:a16="http://schemas.microsoft.com/office/drawing/2014/main" id="{00000000-0008-0000-0800-000008000000}"/>
            </a:ext>
          </a:extLst>
        </xdr:cNvPr>
        <xdr:cNvSpPr/>
      </xdr:nvSpPr>
      <xdr:spPr>
        <a:xfrm>
          <a:off x="14795500" y="7353300"/>
          <a:ext cx="1219200" cy="698500"/>
        </a:xfrm>
        <a:prstGeom prst="wedgeRoundRectCallout">
          <a:avLst>
            <a:gd name="adj1" fmla="val -125695"/>
            <a:gd name="adj2" fmla="val 2110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a:solidFill>
                <a:schemeClr val="tx2">
                  <a:lumMod val="50000"/>
                </a:schemeClr>
              </a:solidFill>
            </a:rPr>
            <a:t>Best</a:t>
          </a:r>
          <a:r>
            <a:rPr lang="en-US" sz="1600" baseline="0">
              <a:solidFill>
                <a:schemeClr val="tx2">
                  <a:lumMod val="50000"/>
                </a:schemeClr>
              </a:solidFill>
            </a:rPr>
            <a:t> </a:t>
          </a:r>
          <a:r>
            <a:rPr lang="en-US" sz="1600">
              <a:solidFill>
                <a:schemeClr val="tx2">
                  <a:lumMod val="50000"/>
                </a:schemeClr>
              </a:solidFill>
            </a:rPr>
            <a:t>Alternative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6:T49"/>
  <sheetViews>
    <sheetView showRowColHeaders="0" zoomScale="70" zoomScaleNormal="70" workbookViewId="0">
      <selection activeCell="H6" sqref="H6"/>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9" x14ac:dyDescent="0.25">
      <c r="B26" s="3"/>
      <c r="C26" s="3"/>
      <c r="D26" s="3"/>
      <c r="E26" s="3"/>
      <c r="F26" s="3"/>
    </row>
    <row r="27" spans="2:19" ht="21" customHeight="1" x14ac:dyDescent="0.25">
      <c r="B27" s="3"/>
      <c r="C27" s="3"/>
      <c r="D27" s="3"/>
      <c r="E27" s="3"/>
      <c r="F27" s="3"/>
      <c r="I27" s="3"/>
      <c r="J27" s="3"/>
      <c r="K27" s="3"/>
    </row>
    <row r="28" spans="2:19" ht="15" customHeight="1" x14ac:dyDescent="0.25">
      <c r="B28" s="3"/>
      <c r="C28" s="3"/>
      <c r="D28" s="3"/>
      <c r="E28" s="3"/>
      <c r="F28" s="3"/>
      <c r="I28" s="3"/>
      <c r="J28" s="3"/>
      <c r="K28" s="3"/>
    </row>
    <row r="29" spans="2:19" ht="15" customHeight="1" x14ac:dyDescent="0.25">
      <c r="B29" s="3"/>
      <c r="C29" s="3"/>
      <c r="D29" s="3"/>
      <c r="E29" s="3"/>
      <c r="F29" s="3"/>
      <c r="G29" s="3"/>
      <c r="H29" s="3"/>
      <c r="I29" s="3"/>
      <c r="J29" s="3"/>
      <c r="K29" s="3"/>
    </row>
    <row r="30" spans="2:19" ht="15" customHeight="1" x14ac:dyDescent="0.25">
      <c r="B30" s="3"/>
      <c r="C30" s="3"/>
      <c r="D30" s="3"/>
      <c r="E30" s="3"/>
      <c r="F30" s="3"/>
      <c r="G30" s="3"/>
      <c r="H30" s="3"/>
      <c r="I30" s="3"/>
      <c r="J30" s="3"/>
      <c r="K30" s="3"/>
    </row>
    <row r="31" spans="2:19" ht="57.75" customHeight="1" x14ac:dyDescent="0.25">
      <c r="B31" s="3"/>
      <c r="C31" s="3"/>
      <c r="D31" s="3"/>
      <c r="E31" s="3"/>
      <c r="F31" s="3"/>
      <c r="G31" s="10">
        <v>120</v>
      </c>
      <c r="H31" s="9"/>
      <c r="I31" s="3"/>
      <c r="J31" s="3"/>
      <c r="K31" s="3"/>
    </row>
    <row r="32" spans="2:19" ht="32.25" customHeight="1" x14ac:dyDescent="0.3">
      <c r="B32" s="3"/>
      <c r="C32" s="3"/>
      <c r="D32" s="3"/>
      <c r="E32" s="3"/>
      <c r="F32" s="3"/>
      <c r="I32" s="3"/>
      <c r="J32" s="3"/>
      <c r="K32" s="3"/>
      <c r="L32" s="3"/>
      <c r="M32" s="3"/>
      <c r="N32" s="3"/>
      <c r="O32" s="3"/>
      <c r="P32" s="3"/>
      <c r="Q32" s="3"/>
      <c r="S32" s="8">
        <v>0</v>
      </c>
    </row>
    <row r="33" spans="3:19" ht="25.5" customHeight="1" x14ac:dyDescent="0.3">
      <c r="C33" s="13"/>
      <c r="D33" s="13"/>
      <c r="E33" s="13"/>
      <c r="F33" s="13"/>
      <c r="G33" s="3"/>
      <c r="H33" s="3"/>
      <c r="I33" s="3">
        <v>2000</v>
      </c>
      <c r="J33" s="2"/>
      <c r="K33" s="3"/>
      <c r="L33" s="3"/>
      <c r="M33" s="3"/>
      <c r="N33" s="3"/>
      <c r="O33" s="3"/>
      <c r="P33" s="3"/>
      <c r="Q33" s="3"/>
      <c r="S33" s="8"/>
    </row>
    <row r="34" spans="3:19" ht="14.45" x14ac:dyDescent="0.3">
      <c r="C34" s="3"/>
      <c r="D34" s="3"/>
      <c r="E34" s="3"/>
      <c r="F34" s="3"/>
      <c r="G34" s="3"/>
      <c r="H34" s="3">
        <v>1</v>
      </c>
      <c r="I34" s="3"/>
      <c r="J34" s="3"/>
      <c r="K34" s="3"/>
      <c r="L34" s="3"/>
      <c r="M34" s="3"/>
      <c r="N34" s="3"/>
      <c r="O34" s="3"/>
      <c r="P34" s="3"/>
      <c r="Q34" s="3"/>
      <c r="S34" s="8">
        <v>60000</v>
      </c>
    </row>
    <row r="35" spans="3:19" ht="14.45" x14ac:dyDescent="0.3">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sheetProtection password="C7B2" sheet="1" objects="1" scenarios="1"/>
  <mergeCells count="3">
    <mergeCell ref="K36:K37"/>
    <mergeCell ref="E38:F39"/>
    <mergeCell ref="G38:H3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28:T60"/>
  <sheetViews>
    <sheetView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50.85546875" style="1" customWidth="1"/>
    <col min="15" max="15" width="27.7109375" style="1" customWidth="1"/>
    <col min="16" max="16" width="33.28515625" style="1" customWidth="1"/>
    <col min="17" max="17" width="11.5703125" style="1" customWidth="1"/>
    <col min="18" max="18" width="11.140625" style="1" customWidth="1"/>
    <col min="19" max="16384" width="9.140625" style="1"/>
  </cols>
  <sheetData>
    <row r="28" spans="14:16" ht="26.25" x14ac:dyDescent="0.4">
      <c r="N28" s="24"/>
      <c r="O28" s="82" t="s">
        <v>5</v>
      </c>
      <c r="P28" s="84"/>
    </row>
    <row r="29" spans="14:16" ht="26.25" x14ac:dyDescent="0.4">
      <c r="N29" s="19" t="s">
        <v>1</v>
      </c>
      <c r="O29" s="18" t="s">
        <v>6</v>
      </c>
      <c r="P29" s="18" t="s">
        <v>9</v>
      </c>
    </row>
    <row r="30" spans="14:16" ht="26.25" x14ac:dyDescent="0.4">
      <c r="N30" s="16" t="s">
        <v>11</v>
      </c>
      <c r="O30" s="17">
        <v>200000</v>
      </c>
      <c r="P30" s="17">
        <v>-180000</v>
      </c>
    </row>
    <row r="31" spans="14:16" ht="26.25" x14ac:dyDescent="0.4">
      <c r="N31" s="16" t="s">
        <v>12</v>
      </c>
      <c r="O31" s="17">
        <v>100000</v>
      </c>
      <c r="P31" s="17">
        <v>-20000</v>
      </c>
    </row>
    <row r="32" spans="14:16" ht="26.25" x14ac:dyDescent="0.4">
      <c r="N32" s="16" t="s">
        <v>13</v>
      </c>
      <c r="O32" s="17">
        <v>0</v>
      </c>
      <c r="P32" s="17">
        <v>0</v>
      </c>
    </row>
    <row r="33" spans="2:19" ht="25.9" x14ac:dyDescent="0.5">
      <c r="N33" s="73" t="s">
        <v>51</v>
      </c>
      <c r="O33" s="72">
        <v>0.5</v>
      </c>
      <c r="P33" s="72">
        <v>0.5</v>
      </c>
    </row>
    <row r="37" spans="2:19" ht="25.9" x14ac:dyDescent="0.5">
      <c r="B37" s="3"/>
      <c r="C37" s="3"/>
      <c r="D37" s="3"/>
      <c r="E37" s="3"/>
      <c r="F37" s="3"/>
      <c r="N37" s="16" t="s">
        <v>31</v>
      </c>
      <c r="O37" s="17"/>
    </row>
    <row r="38" spans="2:19" ht="25.15" customHeight="1" x14ac:dyDescent="0.5">
      <c r="B38" s="3"/>
      <c r="C38" s="3"/>
      <c r="D38" s="3"/>
      <c r="E38" s="3"/>
      <c r="F38" s="3"/>
      <c r="I38" s="3"/>
      <c r="J38" s="3"/>
      <c r="K38" s="3"/>
      <c r="L38" s="3"/>
      <c r="N38" s="16" t="s">
        <v>32</v>
      </c>
      <c r="O38" s="69"/>
    </row>
    <row r="39" spans="2:19" ht="29.45" customHeight="1" x14ac:dyDescent="0.5">
      <c r="B39" s="3"/>
      <c r="C39" s="3"/>
      <c r="D39" s="3"/>
      <c r="E39" s="3"/>
      <c r="F39" s="3"/>
      <c r="I39" s="3"/>
      <c r="J39" s="3"/>
      <c r="K39" s="3"/>
      <c r="L39" s="3"/>
      <c r="N39" s="16" t="s">
        <v>33</v>
      </c>
      <c r="O39" s="21"/>
    </row>
    <row r="40" spans="2:19" ht="15" customHeight="1" x14ac:dyDescent="0.3">
      <c r="B40" s="3"/>
      <c r="C40" s="3"/>
      <c r="D40" s="3"/>
      <c r="E40" s="3"/>
      <c r="F40" s="3"/>
      <c r="G40" s="3"/>
      <c r="H40" s="3"/>
      <c r="I40" s="3"/>
      <c r="J40" s="3"/>
      <c r="K40" s="3"/>
      <c r="L40" s="3"/>
    </row>
    <row r="41" spans="2:19" ht="15" customHeight="1" x14ac:dyDescent="0.3">
      <c r="B41" s="3"/>
      <c r="C41" s="3"/>
      <c r="D41" s="3"/>
      <c r="E41" s="3"/>
      <c r="F41" s="3"/>
      <c r="G41" s="3"/>
      <c r="H41" s="3"/>
      <c r="I41" s="3"/>
      <c r="J41" s="3"/>
      <c r="K41" s="3"/>
      <c r="L41" s="3"/>
    </row>
    <row r="42" spans="2:19" ht="57.75" customHeight="1" x14ac:dyDescent="0.3">
      <c r="B42" s="3"/>
      <c r="C42" s="3"/>
      <c r="D42" s="3"/>
      <c r="E42" s="3"/>
      <c r="F42" s="3"/>
      <c r="G42" s="10">
        <v>120</v>
      </c>
      <c r="H42" s="9"/>
      <c r="I42" s="3"/>
      <c r="J42" s="3"/>
      <c r="K42" s="3"/>
      <c r="L42" s="3"/>
    </row>
    <row r="43" spans="2:19" ht="32.25" customHeight="1" x14ac:dyDescent="0.3">
      <c r="B43" s="3"/>
      <c r="C43" s="3"/>
      <c r="D43" s="3"/>
      <c r="E43" s="3"/>
      <c r="F43" s="3"/>
      <c r="I43" s="3"/>
      <c r="J43" s="3"/>
      <c r="K43" s="3"/>
      <c r="L43" s="3"/>
      <c r="M43" s="3"/>
      <c r="N43" s="3"/>
      <c r="O43" s="3"/>
      <c r="P43" s="3"/>
      <c r="Q43" s="3"/>
      <c r="S43" s="8">
        <v>0</v>
      </c>
    </row>
    <row r="44" spans="2:19" ht="25.5" customHeight="1" x14ac:dyDescent="0.3">
      <c r="C44" s="13"/>
      <c r="D44" s="13"/>
      <c r="E44" s="13"/>
      <c r="F44" s="13"/>
      <c r="G44" s="3"/>
      <c r="H44" s="3"/>
      <c r="I44" s="3">
        <v>2000</v>
      </c>
      <c r="J44" s="2"/>
      <c r="K44" s="3"/>
      <c r="L44" s="3"/>
      <c r="M44" s="3"/>
      <c r="N44" s="3"/>
      <c r="O44" s="3"/>
      <c r="P44" s="3"/>
      <c r="Q44" s="3"/>
      <c r="S44" s="8"/>
    </row>
    <row r="45" spans="2:19" ht="14.45" x14ac:dyDescent="0.3">
      <c r="C45" s="3"/>
      <c r="D45" s="3"/>
      <c r="E45" s="3"/>
      <c r="F45" s="3"/>
      <c r="G45" s="3"/>
      <c r="H45" s="3">
        <v>1</v>
      </c>
      <c r="I45" s="3"/>
      <c r="J45" s="3"/>
      <c r="K45" s="3"/>
      <c r="L45" s="3"/>
      <c r="M45" s="3"/>
      <c r="N45" s="3"/>
      <c r="O45" s="3"/>
      <c r="P45" s="3"/>
      <c r="Q45" s="3"/>
      <c r="S45" s="8">
        <v>60000</v>
      </c>
    </row>
    <row r="46" spans="2:19" ht="14.45" x14ac:dyDescent="0.3">
      <c r="C46" s="3"/>
      <c r="D46" s="3"/>
      <c r="E46" s="3"/>
      <c r="F46" s="3"/>
      <c r="G46" s="3"/>
      <c r="H46" s="3"/>
      <c r="I46" s="3"/>
      <c r="J46" s="3"/>
      <c r="K46" s="3"/>
      <c r="L46" s="3"/>
      <c r="M46" s="3"/>
      <c r="N46" s="3"/>
      <c r="O46" s="3"/>
      <c r="P46" s="3"/>
      <c r="Q46" s="3"/>
      <c r="S46" s="8"/>
    </row>
    <row r="47" spans="2:19" ht="25.5" customHeight="1" x14ac:dyDescent="0.25">
      <c r="C47" s="3"/>
      <c r="D47" s="3"/>
      <c r="E47" s="3"/>
      <c r="F47" s="3"/>
      <c r="G47" s="3"/>
      <c r="H47" s="3"/>
      <c r="I47" s="3"/>
      <c r="J47" s="3"/>
      <c r="K47" s="78"/>
      <c r="L47" s="3"/>
      <c r="M47" s="3"/>
      <c r="N47" s="3"/>
      <c r="O47" s="3"/>
      <c r="P47" s="3"/>
      <c r="Q47" s="3"/>
      <c r="S47" s="8">
        <v>110000</v>
      </c>
    </row>
    <row r="48" spans="2:19" ht="25.5" customHeight="1" x14ac:dyDescent="0.25">
      <c r="C48" s="3"/>
      <c r="D48" s="3"/>
      <c r="E48" s="3"/>
      <c r="F48" s="3"/>
      <c r="G48" s="3"/>
      <c r="H48" s="3"/>
      <c r="I48" s="3"/>
      <c r="J48" s="3"/>
      <c r="K48" s="78"/>
      <c r="L48" s="3"/>
      <c r="M48" s="3"/>
      <c r="N48" s="3"/>
      <c r="O48" s="3"/>
      <c r="P48" s="3"/>
      <c r="Q48" s="3"/>
      <c r="S48" s="8"/>
    </row>
    <row r="49" spans="3:20" ht="27.75" customHeight="1" x14ac:dyDescent="0.25">
      <c r="C49" s="3"/>
      <c r="D49" s="3"/>
      <c r="E49" s="79"/>
      <c r="F49" s="79"/>
      <c r="G49" s="79"/>
      <c r="H49" s="79"/>
      <c r="I49" s="3"/>
      <c r="J49" s="3"/>
      <c r="K49" s="3"/>
      <c r="L49" s="3"/>
      <c r="M49" s="3"/>
      <c r="N49" s="3"/>
      <c r="O49" s="3"/>
      <c r="P49" s="3"/>
      <c r="Q49" s="3"/>
      <c r="R49" s="3"/>
      <c r="S49" s="4"/>
    </row>
    <row r="50" spans="3:20" ht="27" customHeight="1" x14ac:dyDescent="0.25">
      <c r="C50" s="3"/>
      <c r="D50" s="3"/>
      <c r="E50" s="79"/>
      <c r="F50" s="79"/>
      <c r="G50" s="79"/>
      <c r="H50" s="79"/>
      <c r="I50" s="3"/>
      <c r="J50" s="3"/>
      <c r="K50" s="3"/>
      <c r="L50" s="3"/>
      <c r="M50" s="3"/>
      <c r="N50" s="3"/>
      <c r="O50" s="3"/>
      <c r="P50" s="3"/>
      <c r="Q50" s="3"/>
      <c r="R50" s="3"/>
      <c r="S50" s="3"/>
    </row>
    <row r="51" spans="3:20" ht="15" customHeight="1" x14ac:dyDescent="0.3">
      <c r="C51" s="3"/>
      <c r="D51" s="3"/>
      <c r="E51" s="3"/>
      <c r="F51" s="3"/>
      <c r="G51" s="3"/>
      <c r="H51" s="3"/>
      <c r="I51" s="3"/>
      <c r="J51" s="3"/>
      <c r="K51" s="3"/>
      <c r="L51" s="3"/>
      <c r="M51" s="6"/>
      <c r="N51" s="8">
        <v>75</v>
      </c>
      <c r="O51" s="8"/>
      <c r="P51" s="8">
        <v>98</v>
      </c>
      <c r="Q51" s="6"/>
      <c r="R51" s="6"/>
      <c r="S51" s="3"/>
    </row>
    <row r="52" spans="3:20" ht="14.45" x14ac:dyDescent="0.3">
      <c r="M52" s="6"/>
      <c r="N52" s="8">
        <v>45</v>
      </c>
      <c r="O52" s="8"/>
      <c r="P52" s="8">
        <v>37</v>
      </c>
      <c r="Q52" s="6"/>
      <c r="R52" s="6"/>
    </row>
    <row r="53" spans="3:20" ht="14.45" x14ac:dyDescent="0.3">
      <c r="M53" s="6"/>
      <c r="N53" s="8">
        <v>25</v>
      </c>
      <c r="O53" s="8"/>
      <c r="P53" s="8">
        <v>43</v>
      </c>
      <c r="Q53" s="6"/>
      <c r="R53" s="6"/>
    </row>
    <row r="54" spans="3:20" x14ac:dyDescent="0.25">
      <c r="M54" s="6"/>
      <c r="N54" s="8">
        <v>100</v>
      </c>
      <c r="O54" s="8"/>
      <c r="P54" s="8">
        <v>61</v>
      </c>
      <c r="Q54" s="6"/>
      <c r="R54" s="6"/>
    </row>
    <row r="55" spans="3:20" x14ac:dyDescent="0.25">
      <c r="M55" s="6"/>
      <c r="N55" s="8">
        <v>100</v>
      </c>
      <c r="O55" s="8"/>
      <c r="P55" s="8">
        <v>30</v>
      </c>
      <c r="Q55" s="6"/>
      <c r="R55" s="6"/>
    </row>
    <row r="56" spans="3:20" x14ac:dyDescent="0.25">
      <c r="M56" s="6"/>
      <c r="N56" s="7"/>
      <c r="O56" s="7"/>
      <c r="P56" s="6"/>
      <c r="Q56" s="6"/>
      <c r="R56" s="6"/>
    </row>
    <row r="57" spans="3:20" x14ac:dyDescent="0.25">
      <c r="M57" s="6"/>
      <c r="N57" s="7"/>
      <c r="O57" s="7"/>
      <c r="P57" s="6"/>
      <c r="Q57" s="6"/>
      <c r="R57" s="6"/>
    </row>
    <row r="60" spans="3:20" x14ac:dyDescent="0.25">
      <c r="T60" s="11"/>
    </row>
  </sheetData>
  <mergeCells count="4">
    <mergeCell ref="K47:K48"/>
    <mergeCell ref="E49:F50"/>
    <mergeCell ref="G49:H50"/>
    <mergeCell ref="O28:P28"/>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26:T49"/>
  <sheetViews>
    <sheetView showRowColHeaders="0" zoomScale="50" zoomScaleNormal="5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9" x14ac:dyDescent="0.25">
      <c r="B26" s="3"/>
      <c r="C26" s="3"/>
      <c r="D26" s="3"/>
      <c r="E26" s="3"/>
      <c r="F26" s="3"/>
    </row>
    <row r="27" spans="2:19" ht="21" customHeight="1" x14ac:dyDescent="0.25">
      <c r="B27" s="3"/>
      <c r="C27" s="3"/>
      <c r="D27" s="3"/>
      <c r="E27" s="3"/>
      <c r="F27" s="3"/>
      <c r="I27" s="3"/>
      <c r="J27" s="3"/>
      <c r="K27" s="3"/>
      <c r="L27" s="3"/>
    </row>
    <row r="28" spans="2:19" ht="15" customHeight="1" x14ac:dyDescent="0.25">
      <c r="B28" s="3"/>
      <c r="C28" s="3"/>
      <c r="D28" s="3"/>
      <c r="E28" s="3"/>
      <c r="F28" s="3"/>
      <c r="I28" s="3"/>
      <c r="J28" s="3"/>
      <c r="K28" s="3"/>
      <c r="L28" s="3"/>
    </row>
    <row r="29" spans="2:19" ht="15" customHeight="1" x14ac:dyDescent="0.25">
      <c r="B29" s="3"/>
      <c r="C29" s="3"/>
      <c r="D29" s="3"/>
      <c r="E29" s="3"/>
      <c r="F29" s="3"/>
      <c r="G29" s="3"/>
      <c r="H29" s="3"/>
      <c r="I29" s="3"/>
      <c r="J29" s="3"/>
      <c r="K29" s="3"/>
      <c r="L29" s="3"/>
    </row>
    <row r="30" spans="2:19" ht="15" customHeight="1" x14ac:dyDescent="0.25">
      <c r="B30" s="3"/>
      <c r="C30" s="3"/>
      <c r="D30" s="3"/>
      <c r="E30" s="3"/>
      <c r="F30" s="3"/>
      <c r="G30" s="3"/>
      <c r="H30" s="3"/>
      <c r="I30" s="3"/>
      <c r="J30" s="3"/>
      <c r="K30" s="3"/>
      <c r="L30" s="3"/>
    </row>
    <row r="31" spans="2:19" ht="57.75" customHeight="1" x14ac:dyDescent="0.25">
      <c r="B31" s="3"/>
      <c r="C31" s="3"/>
      <c r="D31" s="3"/>
      <c r="E31" s="3"/>
      <c r="F31" s="3"/>
      <c r="G31" s="10">
        <v>120</v>
      </c>
      <c r="H31" s="9"/>
      <c r="I31" s="3"/>
      <c r="J31" s="3"/>
      <c r="K31" s="3"/>
      <c r="L31" s="3"/>
    </row>
    <row r="32" spans="2:19" ht="32.25" customHeight="1" x14ac:dyDescent="0.25">
      <c r="B32" s="3"/>
      <c r="C32" s="3"/>
      <c r="D32" s="3"/>
      <c r="E32" s="3"/>
      <c r="F32" s="3"/>
      <c r="I32" s="3"/>
      <c r="J32" s="3"/>
      <c r="K32" s="3"/>
      <c r="L32" s="3"/>
      <c r="M32" s="3"/>
      <c r="N32" s="3"/>
      <c r="O32" s="3"/>
      <c r="P32" s="3"/>
      <c r="Q32" s="3"/>
      <c r="S32" s="8">
        <v>0</v>
      </c>
    </row>
    <row r="33" spans="3:19" ht="25.5" customHeight="1" x14ac:dyDescent="0.25">
      <c r="C33" s="13"/>
      <c r="D33" s="13"/>
      <c r="E33" s="13"/>
      <c r="F33" s="13"/>
      <c r="G33" s="3"/>
      <c r="H33" s="3"/>
      <c r="I33" s="3">
        <v>2000</v>
      </c>
      <c r="J33" s="2"/>
      <c r="K33" s="3"/>
      <c r="L33" s="3"/>
      <c r="M33" s="3"/>
      <c r="N33" s="3"/>
      <c r="O33" s="3"/>
      <c r="P33" s="3"/>
      <c r="Q33" s="3"/>
      <c r="S33" s="8"/>
    </row>
    <row r="34" spans="3:19" x14ac:dyDescent="0.25">
      <c r="C34" s="3"/>
      <c r="D34" s="3"/>
      <c r="E34" s="3"/>
      <c r="F34" s="3"/>
      <c r="G34" s="3"/>
      <c r="H34" s="3">
        <v>1</v>
      </c>
      <c r="I34" s="3"/>
      <c r="J34" s="3"/>
      <c r="K34" s="3"/>
      <c r="L34" s="3"/>
      <c r="M34" s="3"/>
      <c r="N34" s="3"/>
      <c r="O34" s="3"/>
      <c r="P34" s="3"/>
      <c r="Q34" s="3"/>
      <c r="S34" s="8">
        <v>60000</v>
      </c>
    </row>
    <row r="35" spans="3:19" x14ac:dyDescent="0.25">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sheetProtection password="C7B2" sheet="1" objects="1" scenarios="1"/>
  <mergeCells count="3">
    <mergeCell ref="K36:K37"/>
    <mergeCell ref="E38:F39"/>
    <mergeCell ref="G38:H3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8:W50"/>
  <sheetViews>
    <sheetView zoomScale="60" zoomScaleNormal="60" workbookViewId="0">
      <selection activeCell="I9" sqref="I9"/>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35" style="1" customWidth="1"/>
    <col min="14" max="14" width="25" style="1" customWidth="1"/>
    <col min="15" max="15" width="22.42578125" style="1" customWidth="1"/>
    <col min="16" max="16" width="20.42578125" style="1" customWidth="1"/>
    <col min="17" max="17" width="9.42578125" style="1" customWidth="1"/>
    <col min="18" max="18" width="9.5703125" style="1" customWidth="1"/>
    <col min="19" max="16384" width="9.140625" style="1"/>
  </cols>
  <sheetData>
    <row r="18" spans="2:23" ht="31.5" x14ac:dyDescent="0.5">
      <c r="Q18" s="85" t="s">
        <v>47</v>
      </c>
      <c r="R18" s="86"/>
      <c r="S18" s="85" t="s">
        <v>48</v>
      </c>
      <c r="T18" s="86"/>
    </row>
    <row r="19" spans="2:23" ht="55.15" customHeight="1" x14ac:dyDescent="0.4">
      <c r="M19" s="24"/>
      <c r="N19" s="87" t="s">
        <v>5</v>
      </c>
      <c r="O19" s="88"/>
    </row>
    <row r="20" spans="2:23" ht="45.6" customHeight="1" x14ac:dyDescent="0.25">
      <c r="M20" s="23" t="s">
        <v>16</v>
      </c>
      <c r="N20" s="20" t="s">
        <v>6</v>
      </c>
      <c r="O20" s="20" t="s">
        <v>9</v>
      </c>
    </row>
    <row r="21" spans="2:23" ht="28.9" x14ac:dyDescent="0.55000000000000004">
      <c r="M21" s="16" t="s">
        <v>17</v>
      </c>
      <c r="N21" s="17">
        <v>800000</v>
      </c>
      <c r="O21" s="17">
        <v>500000</v>
      </c>
      <c r="V21" s="90">
        <f>800000*0.3+500000*0.7</f>
        <v>590000</v>
      </c>
      <c r="W21" s="91"/>
    </row>
    <row r="22" spans="2:23" ht="29.45" customHeight="1" x14ac:dyDescent="0.45">
      <c r="M22" s="16" t="s">
        <v>18</v>
      </c>
      <c r="N22" s="17">
        <v>1300000</v>
      </c>
      <c r="O22" s="17">
        <v>-150000</v>
      </c>
      <c r="V22" s="92">
        <f>1300000*0.3+(-150000*0.7)</f>
        <v>285000</v>
      </c>
      <c r="W22" s="93"/>
    </row>
    <row r="23" spans="2:23" ht="31.15" customHeight="1" x14ac:dyDescent="0.45">
      <c r="M23" s="16" t="s">
        <v>19</v>
      </c>
      <c r="N23" s="17">
        <v>320000</v>
      </c>
      <c r="O23" s="17">
        <v>320000</v>
      </c>
      <c r="V23" s="92">
        <f>320000*0.3+320000*0.7</f>
        <v>320000</v>
      </c>
      <c r="W23" s="93"/>
    </row>
    <row r="26" spans="2:23" x14ac:dyDescent="0.25">
      <c r="B26" s="3"/>
      <c r="C26" s="3"/>
      <c r="D26" s="3"/>
      <c r="E26" s="3"/>
      <c r="F26" s="3"/>
    </row>
    <row r="27" spans="2:23" ht="21" customHeight="1" x14ac:dyDescent="0.25">
      <c r="B27" s="3"/>
      <c r="C27" s="3"/>
      <c r="D27" s="3"/>
      <c r="E27" s="3"/>
      <c r="F27" s="3"/>
      <c r="I27" s="3"/>
      <c r="J27" s="3"/>
      <c r="K27" s="3"/>
      <c r="L27" s="3"/>
      <c r="N27" s="3"/>
      <c r="Q27" s="3"/>
    </row>
    <row r="28" spans="2:23" ht="15" customHeight="1" x14ac:dyDescent="0.25">
      <c r="B28" s="3"/>
      <c r="C28" s="3"/>
      <c r="D28" s="3"/>
      <c r="E28" s="3"/>
      <c r="F28" s="3"/>
      <c r="I28" s="3"/>
      <c r="J28" s="3"/>
      <c r="Q28" s="3"/>
    </row>
    <row r="29" spans="2:23" ht="15" customHeight="1" x14ac:dyDescent="0.25">
      <c r="B29" s="3"/>
      <c r="C29" s="3"/>
      <c r="D29" s="3"/>
      <c r="E29" s="3"/>
      <c r="F29" s="3"/>
      <c r="G29" s="3"/>
      <c r="H29" s="3"/>
      <c r="I29" s="3"/>
      <c r="J29" s="3"/>
      <c r="Q29" s="89"/>
    </row>
    <row r="30" spans="2:23" ht="14.45" customHeight="1" x14ac:dyDescent="0.25">
      <c r="B30" s="3"/>
      <c r="C30" s="3"/>
      <c r="D30" s="3"/>
      <c r="E30" s="3"/>
      <c r="F30" s="3"/>
      <c r="G30" s="3"/>
      <c r="H30" s="3"/>
      <c r="I30" s="3"/>
      <c r="J30" s="3"/>
      <c r="Q30" s="89"/>
    </row>
    <row r="31" spans="2:23" ht="15" customHeight="1" x14ac:dyDescent="0.3">
      <c r="B31" s="3"/>
      <c r="C31" s="3"/>
      <c r="D31" s="3"/>
      <c r="E31" s="3"/>
      <c r="F31" s="3"/>
      <c r="G31" s="3"/>
      <c r="H31" s="3"/>
      <c r="I31" s="3"/>
      <c r="J31" s="3"/>
      <c r="Q31" s="37"/>
    </row>
    <row r="32" spans="2:23" ht="25.15" customHeight="1" x14ac:dyDescent="0.3">
      <c r="B32" s="3"/>
      <c r="C32" s="3"/>
      <c r="D32" s="3"/>
      <c r="E32" s="3"/>
      <c r="F32" s="3"/>
      <c r="G32" s="10">
        <v>120</v>
      </c>
      <c r="H32" s="9"/>
      <c r="I32" s="3"/>
      <c r="J32" s="3"/>
      <c r="O32" s="3"/>
      <c r="P32" s="3"/>
      <c r="R32" s="3"/>
    </row>
    <row r="33" spans="2:18" ht="29.45" customHeight="1" x14ac:dyDescent="0.3">
      <c r="B33" s="3"/>
      <c r="C33" s="3"/>
      <c r="D33" s="3"/>
      <c r="E33" s="3"/>
      <c r="F33" s="3"/>
      <c r="G33" s="10"/>
      <c r="H33" s="9"/>
      <c r="I33" s="3"/>
      <c r="J33" s="3"/>
      <c r="O33" s="3"/>
      <c r="P33" s="3"/>
      <c r="R33" s="3"/>
    </row>
    <row r="34" spans="2:18" ht="31.15" customHeight="1" x14ac:dyDescent="0.3">
      <c r="B34" s="3"/>
      <c r="C34" s="3"/>
      <c r="D34" s="3"/>
      <c r="E34" s="3"/>
      <c r="F34" s="3"/>
      <c r="I34" s="3"/>
      <c r="J34" s="3"/>
      <c r="O34" s="3"/>
      <c r="P34" s="3"/>
      <c r="R34" s="8">
        <v>0</v>
      </c>
    </row>
    <row r="35" spans="2:18" ht="25.5" customHeight="1" x14ac:dyDescent="0.3">
      <c r="C35" s="13"/>
      <c r="D35" s="13"/>
      <c r="E35" s="13"/>
      <c r="F35" s="13"/>
      <c r="G35" s="3"/>
      <c r="H35" s="3"/>
      <c r="I35" s="3">
        <v>2000</v>
      </c>
      <c r="J35" s="2"/>
      <c r="O35" s="3"/>
      <c r="P35" s="3"/>
      <c r="R35" s="8"/>
    </row>
    <row r="36" spans="2:18" ht="14.45" customHeight="1" x14ac:dyDescent="0.3">
      <c r="C36" s="3"/>
      <c r="D36" s="3"/>
      <c r="E36" s="3"/>
      <c r="F36" s="3"/>
      <c r="G36" s="3"/>
      <c r="H36" s="3">
        <v>1</v>
      </c>
      <c r="I36" s="3"/>
      <c r="J36" s="3"/>
      <c r="O36" s="3"/>
      <c r="P36" s="3"/>
      <c r="R36" s="8">
        <v>60000</v>
      </c>
    </row>
    <row r="37" spans="2:18" ht="14.45" customHeight="1" x14ac:dyDescent="0.3">
      <c r="C37" s="3"/>
      <c r="D37" s="3"/>
      <c r="E37" s="3"/>
      <c r="F37" s="3"/>
      <c r="G37" s="3"/>
      <c r="H37" s="3"/>
      <c r="I37" s="3"/>
      <c r="J37" s="3"/>
      <c r="O37" s="3"/>
      <c r="P37" s="3"/>
      <c r="R37" s="8"/>
    </row>
    <row r="38" spans="2:18" ht="27.6" customHeight="1" x14ac:dyDescent="0.3">
      <c r="C38" s="3"/>
      <c r="D38" s="3"/>
      <c r="E38" s="3"/>
      <c r="F38" s="3"/>
      <c r="G38" s="3"/>
      <c r="H38" s="3"/>
      <c r="I38" s="3"/>
      <c r="J38" s="3"/>
      <c r="O38" s="3"/>
      <c r="P38" s="3"/>
      <c r="R38" s="8"/>
    </row>
    <row r="39" spans="2:18" ht="27.75" customHeight="1" x14ac:dyDescent="0.25">
      <c r="C39" s="3"/>
      <c r="D39" s="3"/>
      <c r="E39" s="79"/>
      <c r="F39" s="79"/>
      <c r="G39" s="79"/>
      <c r="H39" s="79"/>
      <c r="I39" s="3"/>
      <c r="J39" s="3"/>
      <c r="O39" s="3"/>
      <c r="P39" s="3"/>
      <c r="Q39" s="3"/>
      <c r="R39" s="4"/>
    </row>
    <row r="40" spans="2:18" ht="27" customHeight="1" x14ac:dyDescent="0.25">
      <c r="C40" s="3"/>
      <c r="D40" s="3"/>
      <c r="E40" s="79"/>
      <c r="F40" s="79"/>
      <c r="G40" s="79"/>
      <c r="H40" s="79"/>
      <c r="I40" s="3"/>
      <c r="J40" s="3"/>
      <c r="O40" s="3"/>
      <c r="P40" s="14"/>
      <c r="Q40" s="3"/>
      <c r="R40" s="3"/>
    </row>
    <row r="41" spans="2:18" ht="15" customHeight="1" x14ac:dyDescent="0.3">
      <c r="C41" s="3"/>
      <c r="D41" s="3"/>
      <c r="E41" s="3"/>
      <c r="F41" s="3"/>
      <c r="G41" s="3"/>
      <c r="H41" s="3"/>
      <c r="I41" s="3"/>
      <c r="J41" s="3"/>
      <c r="O41" s="8">
        <v>98</v>
      </c>
      <c r="P41" s="6"/>
      <c r="Q41" s="6"/>
      <c r="R41" s="3"/>
    </row>
    <row r="42" spans="2:18" ht="14.45" customHeight="1" x14ac:dyDescent="0.3">
      <c r="O42" s="8">
        <v>37</v>
      </c>
      <c r="P42" s="6"/>
      <c r="Q42" s="6"/>
    </row>
    <row r="43" spans="2:18" ht="14.45" customHeight="1" x14ac:dyDescent="0.3">
      <c r="O43" s="8">
        <v>43</v>
      </c>
      <c r="P43" s="6"/>
      <c r="Q43" s="6"/>
    </row>
    <row r="44" spans="2:18" ht="14.45" x14ac:dyDescent="0.3">
      <c r="O44" s="8">
        <v>61</v>
      </c>
      <c r="P44" s="6"/>
      <c r="Q44" s="6"/>
    </row>
    <row r="45" spans="2:18" ht="14.45" x14ac:dyDescent="0.3">
      <c r="M45" s="8">
        <v>100</v>
      </c>
      <c r="N45" s="8"/>
      <c r="O45" s="8">
        <v>30</v>
      </c>
      <c r="P45" s="6"/>
      <c r="Q45" s="6"/>
    </row>
    <row r="46" spans="2:18" ht="14.45" x14ac:dyDescent="0.3">
      <c r="M46" s="7"/>
      <c r="N46" s="7"/>
      <c r="O46" s="6"/>
      <c r="P46" s="6"/>
      <c r="Q46" s="6"/>
    </row>
    <row r="47" spans="2:18" ht="14.45" x14ac:dyDescent="0.3">
      <c r="M47" s="7"/>
      <c r="N47" s="7"/>
      <c r="O47" s="6"/>
      <c r="P47" s="6"/>
      <c r="Q47" s="6"/>
    </row>
    <row r="50" spans="19:19" ht="14.45" x14ac:dyDescent="0.3">
      <c r="S50" s="11"/>
    </row>
  </sheetData>
  <mergeCells count="9">
    <mergeCell ref="V21:W21"/>
    <mergeCell ref="V22:W22"/>
    <mergeCell ref="V23:W23"/>
    <mergeCell ref="S18:T18"/>
    <mergeCell ref="Q18:R18"/>
    <mergeCell ref="N19:O19"/>
    <mergeCell ref="Q29:Q30"/>
    <mergeCell ref="E39:F40"/>
    <mergeCell ref="G39:H4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B19:Y50"/>
  <sheetViews>
    <sheetView zoomScale="60" zoomScaleNormal="60" workbookViewId="0"/>
  </sheetViews>
  <sheetFormatPr defaultColWidth="9.140625" defaultRowHeight="15" x14ac:dyDescent="0.25"/>
  <cols>
    <col min="1" max="1" width="9.140625" style="1"/>
    <col min="2" max="2" width="19.28515625" style="1" customWidth="1"/>
    <col min="3" max="3" width="22.7109375" style="1" customWidth="1"/>
    <col min="4" max="4" width="24.28515625" style="1" customWidth="1"/>
    <col min="5" max="6" width="9.140625" style="1"/>
    <col min="7" max="7" width="10.140625" style="1" bestFit="1" customWidth="1"/>
    <col min="8" max="11" width="9.140625" style="1"/>
    <col min="12" max="12" width="13.7109375" style="1" customWidth="1"/>
    <col min="13" max="13" width="11.42578125" style="1" customWidth="1"/>
    <col min="14" max="14" width="9" style="1" customWidth="1"/>
    <col min="15" max="15" width="9.7109375" style="1" customWidth="1"/>
    <col min="16" max="16" width="10.42578125" style="1" customWidth="1"/>
    <col min="17" max="17" width="9.42578125" style="1" customWidth="1"/>
    <col min="18" max="18" width="9.5703125" style="1" customWidth="1"/>
    <col min="19" max="16384" width="9.140625" style="1"/>
  </cols>
  <sheetData>
    <row r="19" spans="2:25" ht="15.75" customHeight="1" x14ac:dyDescent="0.25">
      <c r="M19" s="38"/>
      <c r="N19" s="38"/>
      <c r="O19" s="38"/>
      <c r="P19" s="38"/>
      <c r="Q19" s="38"/>
      <c r="R19" s="38"/>
      <c r="S19" s="38"/>
      <c r="T19" s="38"/>
      <c r="U19" s="38"/>
      <c r="V19" s="38"/>
      <c r="W19" s="38"/>
      <c r="X19" s="38"/>
      <c r="Y19" s="38"/>
    </row>
    <row r="20" spans="2:25" ht="26.25" customHeight="1" x14ac:dyDescent="0.25">
      <c r="M20" s="38"/>
      <c r="N20" s="38"/>
      <c r="O20" s="38"/>
      <c r="P20" s="38"/>
      <c r="Q20" s="38"/>
      <c r="R20" s="38"/>
      <c r="S20" s="38"/>
      <c r="T20" s="38"/>
      <c r="U20" s="38"/>
      <c r="V20" s="38"/>
      <c r="W20" s="38"/>
      <c r="X20" s="38"/>
      <c r="Y20" s="38"/>
    </row>
    <row r="21" spans="2:25" x14ac:dyDescent="0.25">
      <c r="M21" s="38"/>
      <c r="N21" s="38"/>
      <c r="O21" s="38"/>
      <c r="P21" s="38"/>
      <c r="Q21" s="38"/>
      <c r="R21" s="38"/>
      <c r="S21" s="38"/>
      <c r="T21" s="38"/>
      <c r="U21" s="38"/>
      <c r="V21" s="38"/>
      <c r="W21" s="38"/>
      <c r="X21" s="38"/>
      <c r="Y21" s="38"/>
    </row>
    <row r="22" spans="2:25" ht="18" customHeight="1" x14ac:dyDescent="0.25">
      <c r="M22" s="38"/>
      <c r="N22" s="38"/>
      <c r="O22" s="38"/>
      <c r="P22" s="38"/>
      <c r="Q22" s="38"/>
      <c r="R22" s="38"/>
      <c r="S22" s="38"/>
      <c r="T22" s="38"/>
      <c r="U22" s="38"/>
      <c r="V22" s="38"/>
      <c r="W22" s="38"/>
      <c r="X22" s="38"/>
      <c r="Y22" s="38"/>
    </row>
    <row r="23" spans="2:25" ht="19.5" customHeight="1" x14ac:dyDescent="0.25">
      <c r="M23" s="38"/>
      <c r="N23" s="38"/>
      <c r="O23" s="38"/>
      <c r="P23" s="38"/>
      <c r="Q23" s="38"/>
      <c r="R23" s="38"/>
      <c r="S23" s="38"/>
      <c r="T23" s="38"/>
      <c r="U23" s="38"/>
      <c r="V23" s="38"/>
      <c r="W23" s="38"/>
      <c r="X23" s="38"/>
      <c r="Y23" s="38"/>
    </row>
    <row r="24" spans="2:25" x14ac:dyDescent="0.25">
      <c r="M24" s="38"/>
      <c r="N24" s="38"/>
      <c r="O24" s="38"/>
      <c r="P24" s="38"/>
      <c r="Q24" s="38"/>
      <c r="R24" s="38"/>
      <c r="S24" s="38"/>
      <c r="T24" s="38"/>
      <c r="U24" s="38"/>
      <c r="V24" s="38"/>
      <c r="W24" s="38"/>
      <c r="X24" s="38"/>
      <c r="Y24" s="38"/>
    </row>
    <row r="25" spans="2:25" x14ac:dyDescent="0.25">
      <c r="M25" s="38"/>
      <c r="N25" s="38"/>
      <c r="O25" s="38"/>
      <c r="P25" s="38"/>
      <c r="Q25" s="38"/>
      <c r="R25" s="38"/>
      <c r="S25" s="38"/>
      <c r="T25" s="38"/>
      <c r="U25" s="38"/>
      <c r="V25" s="38"/>
      <c r="W25" s="38"/>
      <c r="X25" s="38"/>
      <c r="Y25" s="38"/>
    </row>
    <row r="26" spans="2:25" ht="14.45" customHeight="1" x14ac:dyDescent="0.25">
      <c r="B26" s="3"/>
      <c r="C26" s="3"/>
      <c r="D26" s="3"/>
      <c r="E26" s="3"/>
      <c r="F26" s="3"/>
      <c r="M26" s="38"/>
      <c r="N26" s="38"/>
      <c r="O26" s="38"/>
      <c r="P26" s="38"/>
      <c r="Q26" s="38"/>
      <c r="R26" s="38"/>
      <c r="S26" s="38"/>
      <c r="T26" s="38"/>
      <c r="U26" s="38"/>
      <c r="V26" s="38"/>
      <c r="W26" s="38"/>
      <c r="X26" s="38"/>
      <c r="Y26" s="38"/>
    </row>
    <row r="27" spans="2:25" ht="21" customHeight="1" x14ac:dyDescent="0.25">
      <c r="B27" s="3"/>
      <c r="C27" s="3"/>
      <c r="D27" s="3"/>
      <c r="E27" s="3"/>
      <c r="F27" s="3"/>
      <c r="I27" s="3"/>
      <c r="J27" s="3"/>
      <c r="K27" s="3"/>
      <c r="L27" s="3"/>
      <c r="M27" s="38"/>
      <c r="N27" s="38"/>
      <c r="O27" s="38"/>
      <c r="P27" s="38"/>
      <c r="Q27" s="38"/>
      <c r="R27" s="38"/>
      <c r="S27" s="38"/>
      <c r="T27" s="38"/>
      <c r="U27" s="38"/>
      <c r="V27" s="38"/>
      <c r="W27" s="38"/>
      <c r="X27" s="38"/>
      <c r="Y27" s="38"/>
    </row>
    <row r="28" spans="2:25" ht="15" customHeight="1" x14ac:dyDescent="0.25">
      <c r="B28" s="3"/>
      <c r="C28" s="3"/>
      <c r="D28" s="3"/>
      <c r="E28" s="3"/>
      <c r="F28" s="3"/>
      <c r="I28" s="3"/>
      <c r="J28" s="3"/>
      <c r="M28" s="38"/>
      <c r="N28" s="38"/>
      <c r="O28" s="38"/>
      <c r="P28" s="38"/>
      <c r="Q28" s="38"/>
      <c r="R28" s="38"/>
      <c r="S28" s="38"/>
      <c r="T28" s="38"/>
      <c r="U28" s="38"/>
      <c r="V28" s="38"/>
      <c r="W28" s="38"/>
      <c r="X28" s="38"/>
      <c r="Y28" s="38"/>
    </row>
    <row r="29" spans="2:25" ht="15" customHeight="1" x14ac:dyDescent="0.25">
      <c r="B29" s="3"/>
      <c r="C29" s="3"/>
      <c r="D29" s="3"/>
      <c r="E29" s="3"/>
      <c r="F29" s="3"/>
      <c r="G29" s="3"/>
      <c r="H29" s="3"/>
      <c r="I29" s="3"/>
      <c r="J29" s="3"/>
      <c r="M29" s="38"/>
      <c r="N29" s="38"/>
      <c r="O29" s="38"/>
      <c r="P29" s="38"/>
      <c r="Q29" s="38"/>
      <c r="R29" s="38"/>
      <c r="S29" s="38"/>
      <c r="T29" s="38"/>
      <c r="U29" s="38"/>
      <c r="V29" s="38"/>
      <c r="W29" s="38"/>
      <c r="X29" s="38"/>
      <c r="Y29" s="38"/>
    </row>
    <row r="30" spans="2:25" ht="14.45" customHeight="1" x14ac:dyDescent="0.25">
      <c r="B30" s="3"/>
      <c r="C30" s="3"/>
      <c r="D30" s="3"/>
      <c r="E30" s="3"/>
      <c r="F30" s="3"/>
      <c r="G30" s="3"/>
      <c r="H30" s="3"/>
      <c r="I30" s="3"/>
      <c r="J30" s="3"/>
      <c r="M30" s="38"/>
      <c r="N30" s="38"/>
      <c r="O30" s="38"/>
      <c r="P30" s="38"/>
      <c r="Q30" s="38"/>
      <c r="R30" s="38"/>
      <c r="S30" s="38"/>
      <c r="T30" s="38"/>
      <c r="U30" s="38"/>
      <c r="V30" s="38"/>
      <c r="W30" s="38"/>
      <c r="X30" s="38"/>
      <c r="Y30" s="38"/>
    </row>
    <row r="31" spans="2:25" ht="15" customHeight="1" x14ac:dyDescent="0.25">
      <c r="B31" s="3"/>
      <c r="C31" s="3"/>
      <c r="D31" s="3"/>
      <c r="E31" s="3"/>
      <c r="F31" s="3"/>
      <c r="G31" s="3"/>
      <c r="H31" s="3"/>
      <c r="I31" s="3"/>
      <c r="J31" s="3"/>
      <c r="M31" s="38"/>
      <c r="N31" s="38"/>
      <c r="O31" s="38"/>
      <c r="P31" s="38"/>
      <c r="Q31" s="48"/>
      <c r="R31" s="38"/>
      <c r="S31" s="38"/>
      <c r="T31" s="38"/>
      <c r="U31" s="38"/>
      <c r="V31" s="38"/>
      <c r="W31" s="38"/>
      <c r="X31" s="38"/>
      <c r="Y31" s="38"/>
    </row>
    <row r="32" spans="2:25" ht="25.15" customHeight="1" x14ac:dyDescent="0.25">
      <c r="B32" s="3"/>
      <c r="C32" s="3"/>
      <c r="D32" s="3"/>
      <c r="E32" s="3"/>
      <c r="F32" s="3"/>
      <c r="G32" s="10">
        <v>120</v>
      </c>
      <c r="H32" s="9"/>
      <c r="I32" s="3"/>
      <c r="J32" s="3"/>
      <c r="M32" s="38"/>
      <c r="N32" s="38"/>
      <c r="O32" s="39"/>
      <c r="P32" s="39"/>
      <c r="Q32" s="38"/>
      <c r="R32" s="39"/>
      <c r="S32" s="38"/>
      <c r="T32" s="38"/>
      <c r="U32" s="38"/>
      <c r="V32" s="39"/>
      <c r="W32" s="38"/>
      <c r="X32" s="38"/>
      <c r="Y32" s="38"/>
    </row>
    <row r="33" spans="2:25" ht="21.75" customHeight="1" x14ac:dyDescent="0.4">
      <c r="B33" s="24"/>
      <c r="C33" s="87" t="s">
        <v>5</v>
      </c>
      <c r="D33" s="88"/>
      <c r="E33" s="3"/>
      <c r="F33" s="3"/>
      <c r="G33" s="10"/>
      <c r="H33" s="9"/>
      <c r="I33" s="3"/>
      <c r="J33" s="3"/>
      <c r="M33" s="38"/>
      <c r="N33" s="38"/>
      <c r="O33" s="39"/>
      <c r="P33" s="39"/>
      <c r="Q33" s="38"/>
      <c r="R33" s="39"/>
      <c r="S33" s="38"/>
      <c r="T33" s="38"/>
      <c r="U33" s="38"/>
      <c r="V33" s="39"/>
      <c r="W33" s="38"/>
      <c r="X33" s="38"/>
      <c r="Y33" s="38"/>
    </row>
    <row r="34" spans="2:25" ht="47.25" customHeight="1" x14ac:dyDescent="0.25">
      <c r="B34" s="23" t="s">
        <v>16</v>
      </c>
      <c r="C34" s="20" t="s">
        <v>6</v>
      </c>
      <c r="D34" s="20" t="s">
        <v>9</v>
      </c>
      <c r="E34" s="3"/>
      <c r="F34" s="3"/>
      <c r="I34" s="3"/>
      <c r="J34" s="3"/>
      <c r="M34" s="38"/>
      <c r="N34" s="38"/>
      <c r="O34" s="39"/>
      <c r="P34" s="39"/>
      <c r="Q34" s="38"/>
      <c r="R34" s="40"/>
      <c r="S34" s="38"/>
      <c r="T34" s="38"/>
      <c r="U34" s="38"/>
      <c r="V34" s="40"/>
      <c r="W34" s="38"/>
      <c r="X34" s="38"/>
      <c r="Y34" s="38"/>
    </row>
    <row r="35" spans="2:25" ht="29.45" customHeight="1" x14ac:dyDescent="0.5">
      <c r="B35" s="16" t="s">
        <v>17</v>
      </c>
      <c r="C35" s="17">
        <v>800000</v>
      </c>
      <c r="D35" s="17">
        <v>500000</v>
      </c>
      <c r="E35" s="13"/>
      <c r="F35" s="13"/>
      <c r="G35" s="3"/>
      <c r="H35" s="3"/>
      <c r="I35" s="3">
        <v>2000</v>
      </c>
      <c r="J35" s="2"/>
      <c r="M35" s="38"/>
      <c r="N35" s="38"/>
      <c r="O35" s="39"/>
      <c r="P35" s="39"/>
      <c r="Q35" s="38"/>
      <c r="R35" s="40"/>
      <c r="S35" s="38"/>
      <c r="T35" s="38"/>
      <c r="U35" s="38"/>
      <c r="V35" s="40"/>
      <c r="W35" s="38"/>
      <c r="X35" s="38"/>
      <c r="Y35" s="38"/>
    </row>
    <row r="36" spans="2:25" ht="24.6" customHeight="1" x14ac:dyDescent="0.5">
      <c r="B36" s="68" t="s">
        <v>18</v>
      </c>
      <c r="C36" s="17">
        <v>1300000</v>
      </c>
      <c r="D36" s="17">
        <v>-150000</v>
      </c>
      <c r="E36" s="3"/>
      <c r="F36" s="3"/>
      <c r="G36" s="3"/>
      <c r="H36" s="3">
        <v>1</v>
      </c>
      <c r="I36" s="3"/>
      <c r="J36" s="3"/>
      <c r="M36" s="38"/>
      <c r="N36" s="38"/>
      <c r="O36" s="39"/>
      <c r="P36" s="39"/>
      <c r="Q36" s="38"/>
      <c r="R36" s="40"/>
      <c r="S36" s="38"/>
      <c r="T36" s="38"/>
      <c r="U36" s="38"/>
      <c r="V36" s="40"/>
      <c r="W36" s="38"/>
      <c r="X36" s="38"/>
      <c r="Y36" s="38"/>
    </row>
    <row r="37" spans="2:25" ht="24.6" customHeight="1" x14ac:dyDescent="0.5">
      <c r="B37" s="16" t="s">
        <v>19</v>
      </c>
      <c r="C37" s="17">
        <v>320000</v>
      </c>
      <c r="D37" s="17">
        <v>320000</v>
      </c>
      <c r="E37" s="3"/>
      <c r="F37" s="3"/>
      <c r="G37" s="3"/>
      <c r="H37" s="3"/>
      <c r="I37" s="3"/>
      <c r="J37" s="3"/>
      <c r="M37" s="38"/>
      <c r="N37" s="38"/>
      <c r="O37" s="39"/>
      <c r="P37" s="39"/>
      <c r="Q37" s="38"/>
      <c r="R37" s="40"/>
      <c r="S37" s="38"/>
      <c r="T37" s="38"/>
      <c r="U37" s="38"/>
      <c r="V37" s="40"/>
      <c r="W37" s="38"/>
      <c r="X37" s="38"/>
      <c r="Y37" s="38"/>
    </row>
    <row r="38" spans="2:25" ht="27.6" customHeight="1" x14ac:dyDescent="0.3">
      <c r="C38" s="3"/>
      <c r="D38" s="3"/>
      <c r="E38" s="3"/>
      <c r="F38" s="3"/>
      <c r="G38" s="3"/>
      <c r="H38" s="3"/>
      <c r="I38" s="3"/>
      <c r="J38" s="3"/>
      <c r="O38" s="3"/>
      <c r="P38" s="3"/>
      <c r="R38" s="8"/>
      <c r="V38" s="8"/>
    </row>
    <row r="39" spans="2:25" ht="27.75" customHeight="1" x14ac:dyDescent="0.25">
      <c r="C39" s="3"/>
      <c r="D39" s="3"/>
      <c r="E39" s="79"/>
      <c r="F39" s="79"/>
      <c r="G39" s="79"/>
      <c r="H39" s="79"/>
      <c r="I39" s="3"/>
      <c r="J39" s="3"/>
      <c r="O39" s="3"/>
      <c r="P39" s="3"/>
      <c r="Q39" s="3"/>
      <c r="R39" s="4"/>
    </row>
    <row r="40" spans="2:25" ht="27" customHeight="1" x14ac:dyDescent="0.25">
      <c r="C40" s="3"/>
      <c r="D40" s="3"/>
      <c r="E40" s="79"/>
      <c r="F40" s="79"/>
      <c r="G40" s="79"/>
      <c r="H40" s="79"/>
      <c r="I40" s="3"/>
      <c r="J40" s="3"/>
      <c r="O40" s="3"/>
      <c r="P40" s="14"/>
      <c r="Q40" s="3"/>
      <c r="R40" s="3"/>
    </row>
    <row r="41" spans="2:25" ht="15" customHeight="1" x14ac:dyDescent="0.3">
      <c r="C41" s="3"/>
      <c r="D41" s="3"/>
      <c r="E41" s="3"/>
      <c r="F41" s="3"/>
      <c r="G41" s="3"/>
      <c r="H41" s="3"/>
      <c r="I41" s="3"/>
      <c r="J41" s="3"/>
      <c r="O41" s="8">
        <v>98</v>
      </c>
      <c r="P41" s="6"/>
      <c r="Q41" s="6"/>
      <c r="R41" s="3"/>
    </row>
    <row r="42" spans="2:25" ht="14.45" customHeight="1" x14ac:dyDescent="0.3">
      <c r="O42" s="8">
        <v>37</v>
      </c>
      <c r="P42" s="6"/>
      <c r="Q42" s="6"/>
    </row>
    <row r="43" spans="2:25" ht="14.45" customHeight="1" x14ac:dyDescent="0.3">
      <c r="O43" s="8">
        <v>43</v>
      </c>
      <c r="P43" s="6"/>
      <c r="Q43" s="6"/>
    </row>
    <row r="44" spans="2:25" ht="14.45" x14ac:dyDescent="0.3">
      <c r="O44" s="8">
        <v>61</v>
      </c>
      <c r="P44" s="6"/>
      <c r="Q44" s="6"/>
    </row>
    <row r="45" spans="2:25" ht="14.45" x14ac:dyDescent="0.3">
      <c r="M45" s="8">
        <v>100</v>
      </c>
      <c r="N45" s="8"/>
      <c r="O45" s="8">
        <v>30</v>
      </c>
      <c r="P45" s="6"/>
      <c r="Q45" s="6"/>
    </row>
    <row r="46" spans="2:25" ht="14.45" x14ac:dyDescent="0.3">
      <c r="M46" s="7"/>
      <c r="N46" s="7"/>
      <c r="O46" s="6"/>
      <c r="P46" s="6"/>
      <c r="Q46" s="6"/>
    </row>
    <row r="47" spans="2:25" ht="14.45" x14ac:dyDescent="0.3">
      <c r="M47" s="7"/>
      <c r="N47" s="7"/>
      <c r="O47" s="6"/>
      <c r="P47" s="6"/>
      <c r="Q47" s="6"/>
    </row>
    <row r="50" spans="19:19" ht="14.45" x14ac:dyDescent="0.3">
      <c r="S50" s="11"/>
    </row>
  </sheetData>
  <mergeCells count="3">
    <mergeCell ref="E39:F40"/>
    <mergeCell ref="G39:H40"/>
    <mergeCell ref="C33:D3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6:T49"/>
  <sheetViews>
    <sheetView showRowColHeaders="0"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2" x14ac:dyDescent="0.25">
      <c r="B26" s="3"/>
      <c r="C26" s="3"/>
      <c r="D26" s="3"/>
      <c r="E26" s="3"/>
      <c r="F26" s="3"/>
    </row>
    <row r="27" spans="2:12" ht="21" customHeight="1" x14ac:dyDescent="0.25">
      <c r="B27" s="3"/>
      <c r="C27" s="3"/>
      <c r="D27" s="3"/>
      <c r="E27" s="3"/>
      <c r="F27" s="3"/>
      <c r="I27" s="3"/>
      <c r="J27" s="3"/>
      <c r="K27" s="3"/>
      <c r="L27" s="3"/>
    </row>
    <row r="28" spans="2:12" ht="15" customHeight="1" x14ac:dyDescent="0.25">
      <c r="B28" s="3"/>
      <c r="C28" s="3"/>
      <c r="D28" s="3"/>
      <c r="E28" s="3"/>
      <c r="F28" s="3"/>
      <c r="I28" s="3"/>
      <c r="J28" s="3"/>
      <c r="K28" s="3"/>
      <c r="L28" s="3"/>
    </row>
    <row r="29" spans="2:12" ht="15" customHeight="1" x14ac:dyDescent="0.25">
      <c r="B29" s="3"/>
      <c r="C29" s="3"/>
      <c r="D29" s="3"/>
      <c r="E29" s="3"/>
      <c r="F29" s="3"/>
      <c r="G29" s="3"/>
      <c r="H29" s="3"/>
      <c r="I29" s="3"/>
      <c r="J29" s="3"/>
      <c r="K29" s="3"/>
      <c r="L29" s="3"/>
    </row>
    <row r="30" spans="2:12" ht="15" customHeight="1" x14ac:dyDescent="0.25">
      <c r="B30" s="3"/>
      <c r="C30" s="3"/>
      <c r="D30" s="3"/>
      <c r="E30" s="3"/>
      <c r="F30" s="3"/>
      <c r="G30" s="3"/>
      <c r="H30" s="3"/>
      <c r="I30" s="3"/>
      <c r="J30" s="3"/>
      <c r="K30" s="3"/>
      <c r="L30" s="3"/>
    </row>
    <row r="31" spans="2:12" ht="57.75" customHeight="1" x14ac:dyDescent="0.25">
      <c r="B31" s="3"/>
      <c r="C31" s="3"/>
      <c r="D31" s="3"/>
      <c r="E31" s="3"/>
      <c r="F31" s="3"/>
      <c r="G31" s="10">
        <v>120</v>
      </c>
      <c r="H31" s="9"/>
      <c r="I31" s="3"/>
      <c r="J31" s="3"/>
      <c r="K31" s="3"/>
      <c r="L31" s="3"/>
    </row>
    <row r="32" spans="2:12" ht="32.25" customHeight="1" x14ac:dyDescent="0.25">
      <c r="B32" s="3"/>
      <c r="C32" s="3"/>
      <c r="D32" s="3"/>
      <c r="E32" s="3"/>
      <c r="F32" s="3"/>
      <c r="I32" s="3"/>
      <c r="J32" s="3"/>
      <c r="K32" s="3"/>
      <c r="L32" s="3"/>
    </row>
    <row r="33" spans="3:19" ht="25.5" customHeight="1" x14ac:dyDescent="0.25">
      <c r="C33" s="13"/>
      <c r="D33" s="13"/>
      <c r="E33" s="13"/>
      <c r="F33" s="13"/>
      <c r="G33" s="3"/>
      <c r="H33" s="3"/>
      <c r="I33" s="3">
        <v>2000</v>
      </c>
      <c r="J33" s="2"/>
      <c r="K33" s="3"/>
      <c r="L33" s="3"/>
      <c r="M33" s="3"/>
      <c r="N33" s="3"/>
      <c r="O33" s="3"/>
      <c r="P33" s="3"/>
      <c r="Q33" s="3"/>
      <c r="S33" s="8"/>
    </row>
    <row r="34" spans="3:19" x14ac:dyDescent="0.25">
      <c r="C34" s="3"/>
      <c r="D34" s="3"/>
      <c r="E34" s="3"/>
      <c r="F34" s="3"/>
      <c r="G34" s="3"/>
      <c r="H34" s="3">
        <v>1</v>
      </c>
      <c r="I34" s="3"/>
      <c r="J34" s="3"/>
      <c r="K34" s="3"/>
      <c r="L34" s="3"/>
      <c r="M34" s="3"/>
      <c r="N34" s="3"/>
      <c r="O34" s="3"/>
      <c r="P34" s="3"/>
      <c r="Q34" s="3"/>
      <c r="S34" s="8">
        <v>60000</v>
      </c>
    </row>
    <row r="35" spans="3:19" x14ac:dyDescent="0.25">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mergeCells count="3">
    <mergeCell ref="K36:K37"/>
    <mergeCell ref="E38:F39"/>
    <mergeCell ref="G38:H39"/>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7:AC50"/>
  <sheetViews>
    <sheetView showRowColHeaders="0"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7" spans="2:29" x14ac:dyDescent="0.25">
      <c r="O17" s="94"/>
      <c r="P17" s="94"/>
      <c r="Q17" s="94"/>
      <c r="R17" s="94"/>
      <c r="S17" s="94"/>
      <c r="T17" s="94"/>
      <c r="U17" s="94"/>
      <c r="V17" s="94"/>
      <c r="W17" s="94"/>
      <c r="X17" s="94"/>
      <c r="Y17" s="94"/>
      <c r="Z17" s="94"/>
      <c r="AA17" s="94"/>
      <c r="AB17" s="94"/>
      <c r="AC17" s="94"/>
    </row>
    <row r="18" spans="2:29" x14ac:dyDescent="0.25">
      <c r="O18" s="94"/>
      <c r="P18" s="94"/>
      <c r="Q18" s="94"/>
      <c r="R18" s="94"/>
      <c r="S18" s="94"/>
      <c r="T18" s="94"/>
      <c r="U18" s="94"/>
      <c r="V18" s="94"/>
      <c r="W18" s="94"/>
      <c r="X18" s="94"/>
      <c r="Y18" s="94"/>
      <c r="Z18" s="94"/>
      <c r="AA18" s="94"/>
      <c r="AB18" s="94"/>
      <c r="AC18" s="94"/>
    </row>
    <row r="19" spans="2:29" x14ac:dyDescent="0.25">
      <c r="O19" s="94"/>
      <c r="P19" s="94"/>
      <c r="Q19" s="94"/>
      <c r="R19" s="94"/>
      <c r="S19" s="94"/>
      <c r="T19" s="94"/>
      <c r="U19" s="94"/>
      <c r="V19" s="94"/>
      <c r="W19" s="94"/>
      <c r="X19" s="94"/>
      <c r="Y19" s="94"/>
      <c r="Z19" s="94"/>
      <c r="AA19" s="94"/>
      <c r="AB19" s="94"/>
      <c r="AC19" s="94"/>
    </row>
    <row r="20" spans="2:29" x14ac:dyDescent="0.25">
      <c r="O20" s="94"/>
      <c r="P20" s="94"/>
      <c r="Q20" s="94"/>
      <c r="R20" s="94"/>
      <c r="S20" s="94"/>
      <c r="T20" s="94"/>
      <c r="U20" s="94"/>
      <c r="V20" s="94"/>
      <c r="W20" s="94"/>
      <c r="X20" s="94"/>
      <c r="Y20" s="94"/>
      <c r="Z20" s="94"/>
      <c r="AA20" s="94"/>
      <c r="AB20" s="94"/>
      <c r="AC20" s="94"/>
    </row>
    <row r="21" spans="2:29" x14ac:dyDescent="0.25">
      <c r="O21" s="94"/>
      <c r="P21" s="94"/>
      <c r="Q21" s="94"/>
      <c r="R21" s="94"/>
      <c r="S21" s="94"/>
      <c r="T21" s="94"/>
      <c r="U21" s="94"/>
      <c r="V21" s="94"/>
      <c r="W21" s="94"/>
      <c r="X21" s="94"/>
      <c r="Y21" s="94"/>
      <c r="Z21" s="94"/>
      <c r="AA21" s="94"/>
      <c r="AB21" s="94"/>
      <c r="AC21" s="94"/>
    </row>
    <row r="22" spans="2:29" x14ac:dyDescent="0.25">
      <c r="O22" s="94"/>
      <c r="P22" s="94"/>
      <c r="Q22" s="94"/>
      <c r="R22" s="94"/>
      <c r="S22" s="94"/>
      <c r="T22" s="94"/>
      <c r="U22" s="94"/>
      <c r="V22" s="94"/>
      <c r="W22" s="94"/>
      <c r="X22" s="94"/>
      <c r="Y22" s="94"/>
      <c r="Z22" s="94"/>
      <c r="AA22" s="94"/>
      <c r="AB22" s="94"/>
      <c r="AC22" s="94"/>
    </row>
    <row r="23" spans="2:29" x14ac:dyDescent="0.25">
      <c r="O23" s="94"/>
      <c r="P23" s="94"/>
      <c r="Q23" s="94"/>
      <c r="R23" s="94"/>
      <c r="S23" s="94"/>
      <c r="T23" s="94"/>
      <c r="U23" s="94"/>
      <c r="V23" s="94"/>
      <c r="W23" s="94"/>
      <c r="X23" s="94"/>
      <c r="Y23" s="94"/>
      <c r="Z23" s="94"/>
      <c r="AA23" s="94"/>
      <c r="AB23" s="94"/>
      <c r="AC23" s="94"/>
    </row>
    <row r="24" spans="2:29" x14ac:dyDescent="0.25">
      <c r="O24" s="94"/>
      <c r="P24" s="94"/>
      <c r="Q24" s="94"/>
      <c r="R24" s="94"/>
      <c r="S24" s="94"/>
      <c r="T24" s="94"/>
      <c r="U24" s="94"/>
      <c r="V24" s="94"/>
      <c r="W24" s="94"/>
      <c r="X24" s="94"/>
      <c r="Y24" s="94"/>
      <c r="Z24" s="94"/>
      <c r="AA24" s="94"/>
      <c r="AB24" s="94"/>
      <c r="AC24" s="94"/>
    </row>
    <row r="25" spans="2:29" x14ac:dyDescent="0.25">
      <c r="O25" s="94"/>
      <c r="P25" s="94"/>
      <c r="Q25" s="94"/>
      <c r="R25" s="94"/>
      <c r="S25" s="94"/>
      <c r="T25" s="94"/>
      <c r="U25" s="94"/>
      <c r="V25" s="94"/>
      <c r="W25" s="94"/>
      <c r="X25" s="94"/>
      <c r="Y25" s="94"/>
      <c r="Z25" s="94"/>
      <c r="AA25" s="94"/>
      <c r="AB25" s="94"/>
      <c r="AC25" s="94"/>
    </row>
    <row r="26" spans="2:29" x14ac:dyDescent="0.25">
      <c r="B26" s="3"/>
      <c r="C26" s="3"/>
      <c r="D26" s="3"/>
      <c r="E26" s="3"/>
      <c r="F26" s="3"/>
      <c r="O26" s="94"/>
      <c r="P26" s="94"/>
      <c r="Q26" s="94"/>
      <c r="R26" s="94"/>
      <c r="S26" s="94"/>
      <c r="T26" s="94"/>
      <c r="U26" s="94"/>
      <c r="V26" s="94"/>
      <c r="W26" s="94"/>
      <c r="X26" s="94"/>
      <c r="Y26" s="94"/>
      <c r="Z26" s="94"/>
      <c r="AA26" s="94"/>
      <c r="AB26" s="94"/>
      <c r="AC26" s="94"/>
    </row>
    <row r="27" spans="2:29" ht="21" customHeight="1" x14ac:dyDescent="0.25">
      <c r="B27" s="3"/>
      <c r="C27" s="3"/>
      <c r="D27" s="3"/>
      <c r="E27" s="3"/>
      <c r="F27" s="3"/>
      <c r="I27" s="3"/>
      <c r="J27" s="3"/>
      <c r="K27" s="3"/>
      <c r="L27" s="3"/>
      <c r="O27" s="94"/>
      <c r="P27" s="94"/>
      <c r="Q27" s="94"/>
      <c r="R27" s="94"/>
      <c r="S27" s="94"/>
      <c r="T27" s="94"/>
      <c r="U27" s="94"/>
      <c r="V27" s="94"/>
      <c r="W27" s="94"/>
      <c r="X27" s="94"/>
      <c r="Y27" s="94"/>
      <c r="Z27" s="94"/>
      <c r="AA27" s="94"/>
      <c r="AB27" s="94"/>
      <c r="AC27" s="94"/>
    </row>
    <row r="28" spans="2:29" ht="15" customHeight="1" x14ac:dyDescent="0.25">
      <c r="B28" s="3"/>
      <c r="C28" s="3"/>
      <c r="D28" s="3"/>
      <c r="E28" s="3"/>
      <c r="F28" s="3"/>
      <c r="I28" s="3"/>
      <c r="J28" s="3"/>
      <c r="K28" s="3"/>
      <c r="L28" s="3"/>
      <c r="O28" s="94"/>
      <c r="P28" s="94"/>
      <c r="Q28" s="94"/>
      <c r="R28" s="94"/>
      <c r="S28" s="94"/>
      <c r="T28" s="94"/>
      <c r="U28" s="94"/>
      <c r="V28" s="94"/>
      <c r="W28" s="94"/>
      <c r="X28" s="94"/>
      <c r="Y28" s="94"/>
      <c r="Z28" s="94"/>
      <c r="AA28" s="94"/>
      <c r="AB28" s="94"/>
      <c r="AC28" s="94"/>
    </row>
    <row r="29" spans="2:29" ht="15" customHeight="1" x14ac:dyDescent="0.25">
      <c r="B29" s="3"/>
      <c r="C29" s="3"/>
      <c r="D29" s="3"/>
      <c r="E29" s="3"/>
      <c r="F29" s="3"/>
      <c r="G29" s="3"/>
      <c r="H29" s="3"/>
      <c r="I29" s="3"/>
      <c r="J29" s="3"/>
      <c r="K29" s="3"/>
      <c r="L29" s="3"/>
      <c r="O29" s="94"/>
      <c r="P29" s="94"/>
      <c r="Q29" s="94"/>
      <c r="R29" s="94"/>
      <c r="S29" s="94"/>
      <c r="T29" s="94"/>
      <c r="U29" s="94"/>
      <c r="V29" s="94"/>
      <c r="W29" s="94"/>
      <c r="X29" s="94"/>
      <c r="Y29" s="94"/>
      <c r="Z29" s="94"/>
      <c r="AA29" s="94"/>
      <c r="AB29" s="94"/>
      <c r="AC29" s="94"/>
    </row>
    <row r="30" spans="2:29" ht="15" customHeight="1" x14ac:dyDescent="0.25">
      <c r="B30" s="3"/>
      <c r="C30" s="3"/>
      <c r="D30" s="3"/>
      <c r="E30" s="3"/>
      <c r="F30" s="3"/>
      <c r="G30" s="3"/>
      <c r="H30" s="3"/>
      <c r="I30" s="3"/>
      <c r="J30" s="3"/>
      <c r="K30" s="3"/>
      <c r="L30" s="3"/>
      <c r="O30" s="94"/>
      <c r="P30" s="94"/>
      <c r="Q30" s="94"/>
      <c r="R30" s="94"/>
      <c r="S30" s="94"/>
      <c r="T30" s="94"/>
      <c r="U30" s="94"/>
      <c r="V30" s="94"/>
      <c r="W30" s="94"/>
      <c r="X30" s="94"/>
      <c r="Y30" s="94"/>
      <c r="Z30" s="94"/>
      <c r="AA30" s="94"/>
      <c r="AB30" s="94"/>
      <c r="AC30" s="94"/>
    </row>
    <row r="31" spans="2:29" ht="57.75" customHeight="1" x14ac:dyDescent="0.25">
      <c r="B31" s="3"/>
      <c r="C31" s="3"/>
      <c r="D31" s="3"/>
      <c r="E31" s="3"/>
      <c r="F31" s="3"/>
      <c r="G31" s="10">
        <v>120</v>
      </c>
      <c r="H31" s="9"/>
      <c r="I31" s="3"/>
      <c r="J31" s="3"/>
      <c r="K31" s="3"/>
      <c r="L31" s="3"/>
      <c r="O31" s="94"/>
      <c r="P31" s="94"/>
      <c r="Q31" s="94"/>
      <c r="R31" s="94"/>
      <c r="S31" s="94"/>
      <c r="T31" s="94"/>
      <c r="U31" s="94"/>
      <c r="V31" s="94"/>
      <c r="W31" s="94"/>
      <c r="X31" s="94"/>
      <c r="Y31" s="94"/>
      <c r="Z31" s="94"/>
      <c r="AA31" s="94"/>
      <c r="AB31" s="94"/>
      <c r="AC31" s="94"/>
    </row>
    <row r="32" spans="2:29" ht="32.25" customHeight="1" x14ac:dyDescent="0.25">
      <c r="B32" s="3"/>
      <c r="C32" s="3"/>
      <c r="D32" s="3"/>
      <c r="E32" s="3"/>
      <c r="F32" s="3"/>
      <c r="I32" s="3"/>
      <c r="J32" s="3"/>
      <c r="K32" s="3"/>
      <c r="L32" s="3"/>
      <c r="O32" s="94"/>
      <c r="P32" s="94"/>
      <c r="Q32" s="94"/>
      <c r="R32" s="94"/>
      <c r="S32" s="94"/>
      <c r="T32" s="94"/>
      <c r="U32" s="94"/>
      <c r="V32" s="94"/>
      <c r="W32" s="94"/>
      <c r="X32" s="94"/>
      <c r="Y32" s="94"/>
      <c r="Z32" s="94"/>
      <c r="AA32" s="94"/>
      <c r="AB32" s="94"/>
      <c r="AC32" s="94"/>
    </row>
    <row r="33" spans="3:29" ht="25.5" customHeight="1" x14ac:dyDescent="0.25">
      <c r="C33" s="13"/>
      <c r="D33" s="13"/>
      <c r="E33" s="13"/>
      <c r="F33" s="13"/>
      <c r="G33" s="3"/>
      <c r="H33" s="3"/>
      <c r="I33" s="3">
        <v>2000</v>
      </c>
      <c r="J33" s="2"/>
      <c r="K33" s="3"/>
      <c r="L33" s="3"/>
      <c r="M33" s="3"/>
      <c r="N33" s="3"/>
      <c r="O33" s="94"/>
      <c r="P33" s="94"/>
      <c r="Q33" s="94"/>
      <c r="R33" s="94"/>
      <c r="S33" s="94"/>
      <c r="T33" s="94"/>
      <c r="U33" s="94"/>
      <c r="V33" s="94"/>
      <c r="W33" s="94"/>
      <c r="X33" s="94"/>
      <c r="Y33" s="94"/>
      <c r="Z33" s="94"/>
      <c r="AA33" s="94"/>
      <c r="AB33" s="94"/>
      <c r="AC33" s="94"/>
    </row>
    <row r="34" spans="3:29" x14ac:dyDescent="0.25">
      <c r="C34" s="3"/>
      <c r="D34" s="3"/>
      <c r="E34" s="3"/>
      <c r="F34" s="3"/>
      <c r="G34" s="3"/>
      <c r="H34" s="3">
        <v>1</v>
      </c>
      <c r="I34" s="3"/>
      <c r="J34" s="3"/>
      <c r="K34" s="3"/>
      <c r="L34" s="3"/>
      <c r="M34" s="3"/>
      <c r="N34" s="3"/>
      <c r="O34" s="94"/>
      <c r="P34" s="94"/>
      <c r="Q34" s="94"/>
      <c r="R34" s="94"/>
      <c r="S34" s="94"/>
      <c r="T34" s="94"/>
      <c r="U34" s="94"/>
      <c r="V34" s="94"/>
      <c r="W34" s="94"/>
      <c r="X34" s="94"/>
      <c r="Y34" s="94"/>
      <c r="Z34" s="94"/>
      <c r="AA34" s="94"/>
      <c r="AB34" s="94"/>
      <c r="AC34" s="94"/>
    </row>
    <row r="35" spans="3:29" x14ac:dyDescent="0.25">
      <c r="C35" s="3"/>
      <c r="D35" s="3"/>
      <c r="E35" s="3"/>
      <c r="F35" s="3"/>
      <c r="G35" s="3"/>
      <c r="H35" s="3"/>
      <c r="I35" s="3"/>
      <c r="J35" s="3"/>
      <c r="K35" s="3"/>
      <c r="L35" s="3"/>
      <c r="M35" s="3"/>
      <c r="N35" s="3"/>
      <c r="O35" s="94"/>
      <c r="P35" s="94"/>
      <c r="Q35" s="94"/>
      <c r="R35" s="94"/>
      <c r="S35" s="94"/>
      <c r="T35" s="94"/>
      <c r="U35" s="94"/>
      <c r="V35" s="94"/>
      <c r="W35" s="94"/>
      <c r="X35" s="94"/>
      <c r="Y35" s="94"/>
      <c r="Z35" s="94"/>
      <c r="AA35" s="94"/>
      <c r="AB35" s="94"/>
      <c r="AC35" s="94"/>
    </row>
    <row r="36" spans="3:29" ht="25.5" customHeight="1" x14ac:dyDescent="0.25">
      <c r="C36" s="3"/>
      <c r="D36" s="3"/>
      <c r="E36" s="3"/>
      <c r="F36" s="3"/>
      <c r="G36" s="3"/>
      <c r="H36" s="3"/>
      <c r="I36" s="3"/>
      <c r="J36" s="3"/>
      <c r="K36" s="78"/>
      <c r="L36" s="3"/>
      <c r="M36" s="3"/>
      <c r="N36" s="3"/>
      <c r="O36" s="94"/>
      <c r="P36" s="94"/>
      <c r="Q36" s="94"/>
      <c r="R36" s="94"/>
      <c r="S36" s="94"/>
      <c r="T36" s="94"/>
      <c r="U36" s="94"/>
      <c r="V36" s="94"/>
      <c r="W36" s="94"/>
      <c r="X36" s="94"/>
      <c r="Y36" s="94"/>
      <c r="Z36" s="94"/>
      <c r="AA36" s="94"/>
      <c r="AB36" s="94"/>
      <c r="AC36" s="94"/>
    </row>
    <row r="37" spans="3:29" ht="25.5" customHeight="1" x14ac:dyDescent="0.25">
      <c r="C37" s="3"/>
      <c r="D37" s="3"/>
      <c r="E37" s="3"/>
      <c r="F37" s="3"/>
      <c r="G37" s="3"/>
      <c r="H37" s="3"/>
      <c r="I37" s="3"/>
      <c r="J37" s="3"/>
      <c r="K37" s="78"/>
      <c r="L37" s="3"/>
      <c r="M37" s="3"/>
      <c r="N37" s="3"/>
      <c r="O37" s="94"/>
      <c r="P37" s="94"/>
      <c r="Q37" s="94"/>
      <c r="R37" s="94"/>
      <c r="S37" s="94"/>
      <c r="T37" s="94"/>
      <c r="U37" s="94"/>
      <c r="V37" s="94"/>
      <c r="W37" s="94"/>
      <c r="X37" s="94"/>
      <c r="Y37" s="94"/>
      <c r="Z37" s="94"/>
      <c r="AA37" s="94"/>
      <c r="AB37" s="94"/>
      <c r="AC37" s="94"/>
    </row>
    <row r="38" spans="3:29" ht="27.75" customHeight="1" x14ac:dyDescent="0.25">
      <c r="C38" s="3"/>
      <c r="D38" s="3"/>
      <c r="E38" s="79"/>
      <c r="F38" s="79"/>
      <c r="G38" s="79"/>
      <c r="H38" s="79"/>
      <c r="I38" s="3"/>
      <c r="J38" s="3"/>
      <c r="K38" s="3"/>
      <c r="L38" s="3"/>
      <c r="M38" s="3"/>
      <c r="N38" s="3"/>
      <c r="O38" s="94"/>
      <c r="P38" s="94"/>
      <c r="Q38" s="94"/>
      <c r="R38" s="94"/>
      <c r="S38" s="94"/>
      <c r="T38" s="94"/>
      <c r="U38" s="94"/>
      <c r="V38" s="94"/>
      <c r="W38" s="94"/>
      <c r="X38" s="94"/>
      <c r="Y38" s="94"/>
      <c r="Z38" s="94"/>
      <c r="AA38" s="94"/>
      <c r="AB38" s="94"/>
      <c r="AC38" s="94"/>
    </row>
    <row r="39" spans="3:29" ht="27" customHeight="1" x14ac:dyDescent="0.25">
      <c r="C39" s="3"/>
      <c r="D39" s="3"/>
      <c r="E39" s="79"/>
      <c r="F39" s="79"/>
      <c r="G39" s="79"/>
      <c r="H39" s="79"/>
      <c r="I39" s="3"/>
      <c r="J39" s="3"/>
      <c r="K39" s="3"/>
      <c r="L39" s="3"/>
      <c r="M39" s="3"/>
      <c r="N39" s="3"/>
      <c r="O39" s="94"/>
      <c r="P39" s="94"/>
      <c r="Q39" s="94"/>
      <c r="R39" s="94"/>
      <c r="S39" s="94"/>
      <c r="T39" s="94"/>
      <c r="U39" s="94"/>
      <c r="V39" s="94"/>
      <c r="W39" s="94"/>
      <c r="X39" s="94"/>
      <c r="Y39" s="94"/>
      <c r="Z39" s="94"/>
      <c r="AA39" s="94"/>
      <c r="AB39" s="94"/>
      <c r="AC39" s="94"/>
    </row>
    <row r="40" spans="3:29" ht="15" customHeight="1" x14ac:dyDescent="0.25">
      <c r="C40" s="3"/>
      <c r="D40" s="3"/>
      <c r="E40" s="3"/>
      <c r="F40" s="3"/>
      <c r="G40" s="3"/>
      <c r="H40" s="3"/>
      <c r="I40" s="3"/>
      <c r="J40" s="3"/>
      <c r="K40" s="3"/>
      <c r="L40" s="3"/>
      <c r="M40" s="6"/>
      <c r="N40" s="8">
        <v>75</v>
      </c>
      <c r="O40" s="94"/>
      <c r="P40" s="94"/>
      <c r="Q40" s="94"/>
      <c r="R40" s="94"/>
      <c r="S40" s="94"/>
      <c r="T40" s="94"/>
      <c r="U40" s="94"/>
      <c r="V40" s="94"/>
      <c r="W40" s="94"/>
      <c r="X40" s="94"/>
      <c r="Y40" s="94"/>
      <c r="Z40" s="94"/>
      <c r="AA40" s="94"/>
      <c r="AB40" s="94"/>
      <c r="AC40" s="94"/>
    </row>
    <row r="41" spans="3:29" x14ac:dyDescent="0.25">
      <c r="M41" s="6"/>
      <c r="N41" s="8">
        <v>45</v>
      </c>
      <c r="O41" s="94"/>
      <c r="P41" s="94"/>
      <c r="Q41" s="94"/>
      <c r="R41" s="94"/>
      <c r="S41" s="94"/>
      <c r="T41" s="94"/>
      <c r="U41" s="94"/>
      <c r="V41" s="94"/>
      <c r="W41" s="94"/>
      <c r="X41" s="94"/>
      <c r="Y41" s="94"/>
      <c r="Z41" s="94"/>
      <c r="AA41" s="94"/>
      <c r="AB41" s="94"/>
      <c r="AC41" s="94"/>
    </row>
    <row r="42" spans="3:29" x14ac:dyDescent="0.25">
      <c r="M42" s="6"/>
      <c r="N42" s="8">
        <v>25</v>
      </c>
      <c r="O42" s="94"/>
      <c r="P42" s="94"/>
      <c r="Q42" s="94"/>
      <c r="R42" s="94"/>
      <c r="S42" s="94"/>
      <c r="T42" s="94"/>
      <c r="U42" s="94"/>
      <c r="V42" s="94"/>
      <c r="W42" s="94"/>
      <c r="X42" s="94"/>
      <c r="Y42" s="94"/>
      <c r="Z42" s="94"/>
      <c r="AA42" s="94"/>
      <c r="AB42" s="94"/>
      <c r="AC42" s="94"/>
    </row>
    <row r="43" spans="3:29" x14ac:dyDescent="0.25">
      <c r="M43" s="6"/>
      <c r="N43" s="8">
        <v>100</v>
      </c>
      <c r="O43" s="94"/>
      <c r="P43" s="94"/>
      <c r="Q43" s="94"/>
      <c r="R43" s="94"/>
      <c r="S43" s="94"/>
      <c r="T43" s="94"/>
      <c r="U43" s="94"/>
      <c r="V43" s="94"/>
      <c r="W43" s="94"/>
      <c r="X43" s="94"/>
      <c r="Y43" s="94"/>
      <c r="Z43" s="94"/>
      <c r="AA43" s="94"/>
      <c r="AB43" s="94"/>
      <c r="AC43" s="94"/>
    </row>
    <row r="44" spans="3:29" x14ac:dyDescent="0.25">
      <c r="M44" s="6"/>
      <c r="N44" s="8">
        <v>100</v>
      </c>
      <c r="O44" s="94"/>
      <c r="P44" s="94"/>
      <c r="Q44" s="94"/>
      <c r="R44" s="94"/>
      <c r="S44" s="94"/>
      <c r="T44" s="94"/>
      <c r="U44" s="94"/>
      <c r="V44" s="94"/>
      <c r="W44" s="94"/>
      <c r="X44" s="94"/>
      <c r="Y44" s="94"/>
      <c r="Z44" s="94"/>
      <c r="AA44" s="94"/>
      <c r="AB44" s="94"/>
      <c r="AC44" s="94"/>
    </row>
    <row r="45" spans="3:29" x14ac:dyDescent="0.25">
      <c r="M45" s="6"/>
      <c r="N45" s="7"/>
      <c r="O45" s="94"/>
      <c r="P45" s="94"/>
      <c r="Q45" s="94"/>
      <c r="R45" s="94"/>
      <c r="S45" s="94"/>
      <c r="T45" s="94"/>
      <c r="U45" s="94"/>
      <c r="V45" s="94"/>
      <c r="W45" s="94"/>
      <c r="X45" s="94"/>
      <c r="Y45" s="94"/>
      <c r="Z45" s="94"/>
      <c r="AA45" s="94"/>
      <c r="AB45" s="94"/>
      <c r="AC45" s="94"/>
    </row>
    <row r="46" spans="3:29" x14ac:dyDescent="0.25">
      <c r="M46" s="6"/>
      <c r="N46" s="7"/>
      <c r="O46" s="94"/>
      <c r="P46" s="94"/>
      <c r="Q46" s="94"/>
      <c r="R46" s="94"/>
      <c r="S46" s="94"/>
      <c r="T46" s="94"/>
      <c r="U46" s="94"/>
      <c r="V46" s="94"/>
      <c r="W46" s="94"/>
      <c r="X46" s="94"/>
      <c r="Y46" s="94"/>
      <c r="Z46" s="94"/>
      <c r="AA46" s="94"/>
      <c r="AB46" s="94"/>
      <c r="AC46" s="94"/>
    </row>
    <row r="47" spans="3:29" x14ac:dyDescent="0.25">
      <c r="O47" s="94"/>
      <c r="P47" s="94"/>
      <c r="Q47" s="94"/>
      <c r="R47" s="94"/>
      <c r="S47" s="94"/>
      <c r="T47" s="94"/>
      <c r="U47" s="94"/>
      <c r="V47" s="94"/>
      <c r="W47" s="94"/>
      <c r="X47" s="94"/>
      <c r="Y47" s="94"/>
      <c r="Z47" s="94"/>
      <c r="AA47" s="94"/>
      <c r="AB47" s="94"/>
      <c r="AC47" s="94"/>
    </row>
    <row r="48" spans="3:29" x14ac:dyDescent="0.25">
      <c r="O48" s="94"/>
      <c r="P48" s="94"/>
      <c r="Q48" s="94"/>
      <c r="R48" s="94"/>
      <c r="S48" s="94"/>
      <c r="T48" s="94"/>
      <c r="U48" s="94"/>
      <c r="V48" s="94"/>
      <c r="W48" s="94"/>
      <c r="X48" s="94"/>
      <c r="Y48" s="94"/>
      <c r="Z48" s="94"/>
      <c r="AA48" s="94"/>
      <c r="AB48" s="94"/>
      <c r="AC48" s="94"/>
    </row>
    <row r="49" spans="15:29" x14ac:dyDescent="0.25">
      <c r="O49" s="94"/>
      <c r="P49" s="94"/>
      <c r="Q49" s="94"/>
      <c r="R49" s="94"/>
      <c r="S49" s="94"/>
      <c r="T49" s="94"/>
      <c r="U49" s="94"/>
      <c r="V49" s="94"/>
      <c r="W49" s="94"/>
      <c r="X49" s="94"/>
      <c r="Y49" s="94"/>
      <c r="Z49" s="94"/>
      <c r="AA49" s="94"/>
      <c r="AB49" s="94"/>
      <c r="AC49" s="94"/>
    </row>
    <row r="50" spans="15:29" x14ac:dyDescent="0.25">
      <c r="O50" s="94"/>
      <c r="P50" s="94"/>
      <c r="Q50" s="94"/>
      <c r="R50" s="94"/>
      <c r="S50" s="94"/>
      <c r="T50" s="94"/>
      <c r="U50" s="94"/>
      <c r="V50" s="94"/>
      <c r="W50" s="94"/>
      <c r="X50" s="94"/>
      <c r="Y50" s="94"/>
      <c r="Z50" s="94"/>
      <c r="AA50" s="94"/>
      <c r="AB50" s="94"/>
      <c r="AC50" s="94"/>
    </row>
  </sheetData>
  <mergeCells count="4">
    <mergeCell ref="K36:K37"/>
    <mergeCell ref="E38:F39"/>
    <mergeCell ref="G38:H39"/>
    <mergeCell ref="O17:AC50"/>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6:Z48"/>
  <sheetViews>
    <sheetView showRowColHeaders="0" zoomScale="60" zoomScaleNormal="60" workbookViewId="0">
      <selection activeCell="J6" sqref="J6"/>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6" spans="22:23" ht="23.25" x14ac:dyDescent="0.35">
      <c r="V16" s="95" t="s">
        <v>14</v>
      </c>
      <c r="W16" s="96"/>
    </row>
    <row r="20" spans="2:26" ht="23.25" x14ac:dyDescent="0.35">
      <c r="V20" s="97" t="s">
        <v>15</v>
      </c>
      <c r="W20" s="98"/>
    </row>
    <row r="22" spans="2:26" x14ac:dyDescent="0.25">
      <c r="Y22" s="102">
        <f>(0.7*200000)+(0.3*(-180000))</f>
        <v>86000</v>
      </c>
      <c r="Z22" s="103"/>
    </row>
    <row r="23" spans="2:26" x14ac:dyDescent="0.25">
      <c r="Y23" s="104"/>
      <c r="Z23" s="105"/>
    </row>
    <row r="25" spans="2:26" x14ac:dyDescent="0.25">
      <c r="B25" s="3"/>
      <c r="C25" s="3"/>
      <c r="D25" s="3"/>
      <c r="E25" s="3"/>
      <c r="F25" s="3"/>
    </row>
    <row r="26" spans="2:26" ht="21" customHeight="1" x14ac:dyDescent="0.35">
      <c r="B26" s="3"/>
      <c r="C26" s="3"/>
      <c r="D26" s="3"/>
      <c r="E26" s="3"/>
      <c r="F26" s="3"/>
      <c r="I26" s="3"/>
      <c r="J26" s="3"/>
      <c r="K26" s="3"/>
      <c r="V26" s="99">
        <v>-180000</v>
      </c>
      <c r="W26" s="98"/>
    </row>
    <row r="27" spans="2:26" ht="15" customHeight="1" x14ac:dyDescent="0.25">
      <c r="B27" s="3"/>
      <c r="C27" s="3"/>
      <c r="D27" s="3"/>
      <c r="E27" s="3"/>
      <c r="F27" s="3"/>
      <c r="I27" s="3"/>
      <c r="J27" s="3"/>
      <c r="K27" s="3"/>
    </row>
    <row r="28" spans="2:26" ht="15" customHeight="1" x14ac:dyDescent="0.25">
      <c r="B28" s="3"/>
      <c r="C28" s="3"/>
      <c r="D28" s="3"/>
      <c r="E28" s="3"/>
      <c r="F28" s="3"/>
      <c r="G28" s="3"/>
      <c r="H28" s="3"/>
      <c r="I28" s="3"/>
      <c r="J28" s="3"/>
      <c r="K28" s="3"/>
    </row>
    <row r="29" spans="2:26" ht="15" customHeight="1" x14ac:dyDescent="0.25">
      <c r="B29" s="3"/>
      <c r="C29" s="3"/>
      <c r="D29" s="3"/>
      <c r="E29" s="3"/>
      <c r="F29" s="3"/>
      <c r="G29" s="3"/>
      <c r="H29" s="3"/>
      <c r="I29" s="3"/>
      <c r="J29" s="3"/>
      <c r="K29" s="3"/>
    </row>
    <row r="30" spans="2:26" ht="57.75" customHeight="1" x14ac:dyDescent="0.25">
      <c r="B30" s="3"/>
      <c r="C30" s="3"/>
      <c r="D30" s="3"/>
      <c r="E30" s="3"/>
      <c r="F30" s="3"/>
      <c r="G30" s="10">
        <v>120</v>
      </c>
      <c r="H30" s="9"/>
      <c r="I30" s="3"/>
      <c r="J30" s="3"/>
      <c r="K30" s="3"/>
    </row>
    <row r="31" spans="2:26" ht="19.899999999999999" customHeight="1" x14ac:dyDescent="0.35">
      <c r="B31" s="3"/>
      <c r="C31" s="3"/>
      <c r="D31" s="3"/>
      <c r="E31" s="3"/>
      <c r="F31" s="3"/>
      <c r="I31" s="3"/>
      <c r="J31" s="3"/>
      <c r="K31" s="3"/>
      <c r="L31" s="3"/>
      <c r="M31" s="3"/>
      <c r="V31" s="99">
        <v>100000</v>
      </c>
      <c r="W31" s="98"/>
    </row>
    <row r="32" spans="2:26" ht="25.5" customHeight="1" x14ac:dyDescent="0.25">
      <c r="C32" s="13"/>
      <c r="D32" s="13"/>
      <c r="E32" s="13"/>
      <c r="F32" s="13"/>
      <c r="G32" s="3"/>
      <c r="H32" s="3"/>
      <c r="I32" s="3">
        <v>2000</v>
      </c>
      <c r="J32" s="2"/>
      <c r="K32" s="3"/>
      <c r="L32" s="3"/>
      <c r="M32" s="3"/>
    </row>
    <row r="33" spans="3:26" x14ac:dyDescent="0.25">
      <c r="C33" s="3"/>
      <c r="D33" s="3"/>
      <c r="E33" s="3"/>
      <c r="F33" s="3"/>
      <c r="G33" s="3"/>
      <c r="H33" s="3">
        <v>1</v>
      </c>
      <c r="I33" s="3"/>
      <c r="J33" s="3"/>
      <c r="K33" s="3"/>
      <c r="L33" s="3"/>
      <c r="M33" s="3"/>
      <c r="Y33" s="106">
        <f>(0.7*100000)+(0.3*(-20000))</f>
        <v>64000</v>
      </c>
      <c r="Z33" s="107"/>
    </row>
    <row r="34" spans="3:26" x14ac:dyDescent="0.25">
      <c r="C34" s="3"/>
      <c r="D34" s="3"/>
      <c r="E34" s="3"/>
      <c r="F34" s="3"/>
      <c r="G34" s="3"/>
      <c r="H34" s="3"/>
      <c r="I34" s="3"/>
      <c r="J34" s="3"/>
      <c r="K34" s="3"/>
      <c r="L34" s="3"/>
      <c r="M34" s="3"/>
      <c r="Y34" s="108"/>
      <c r="Z34" s="109"/>
    </row>
    <row r="35" spans="3:26" ht="25.5" customHeight="1" x14ac:dyDescent="0.25">
      <c r="C35" s="3"/>
      <c r="D35" s="3"/>
      <c r="E35" s="3"/>
      <c r="F35" s="3"/>
      <c r="G35" s="3"/>
      <c r="H35" s="3"/>
      <c r="I35" s="3"/>
      <c r="J35" s="3"/>
      <c r="K35" s="78"/>
      <c r="L35" s="3"/>
      <c r="M35" s="3"/>
    </row>
    <row r="36" spans="3:26" ht="25.5" customHeight="1" x14ac:dyDescent="0.25">
      <c r="C36" s="3"/>
      <c r="D36" s="3"/>
      <c r="E36" s="3"/>
      <c r="F36" s="3"/>
      <c r="G36" s="3"/>
      <c r="H36" s="3"/>
      <c r="I36" s="3"/>
      <c r="J36" s="3"/>
      <c r="K36" s="78"/>
      <c r="L36" s="3"/>
      <c r="M36" s="3"/>
    </row>
    <row r="37" spans="3:26" ht="21.6" customHeight="1" x14ac:dyDescent="0.35">
      <c r="C37" s="3"/>
      <c r="D37" s="3"/>
      <c r="E37" s="79"/>
      <c r="F37" s="79"/>
      <c r="G37" s="79"/>
      <c r="H37" s="79"/>
      <c r="I37" s="3"/>
      <c r="J37" s="3"/>
      <c r="K37" s="3"/>
      <c r="L37" s="3"/>
      <c r="M37" s="3"/>
      <c r="V37" s="99">
        <v>-20000</v>
      </c>
      <c r="W37" s="98"/>
    </row>
    <row r="38" spans="3:26" ht="27" customHeight="1" x14ac:dyDescent="0.25">
      <c r="C38" s="3"/>
      <c r="D38" s="3"/>
      <c r="E38" s="79"/>
      <c r="F38" s="79"/>
      <c r="G38" s="79"/>
      <c r="H38" s="79"/>
      <c r="I38" s="3"/>
      <c r="J38" s="3"/>
      <c r="K38" s="3"/>
      <c r="L38" s="3"/>
      <c r="M38" s="3"/>
    </row>
    <row r="39" spans="3:26" ht="30.6" customHeight="1" x14ac:dyDescent="0.3">
      <c r="C39" s="3"/>
      <c r="D39" s="3"/>
      <c r="E39" s="3"/>
      <c r="F39" s="3"/>
      <c r="G39" s="3"/>
      <c r="H39" s="3"/>
      <c r="I39" s="3"/>
      <c r="J39" s="3"/>
      <c r="K39" s="3"/>
      <c r="L39" s="3"/>
      <c r="M39" s="6"/>
      <c r="V39" s="110">
        <v>0</v>
      </c>
      <c r="W39" s="111"/>
      <c r="Y39" s="100">
        <f>(0.7*0)+(0.3*(0))</f>
        <v>0</v>
      </c>
      <c r="Z39" s="101"/>
    </row>
    <row r="40" spans="3:26" ht="14.45" customHeight="1" x14ac:dyDescent="0.3">
      <c r="M40" s="6"/>
      <c r="N40" s="3"/>
      <c r="O40" s="3"/>
      <c r="P40" s="3"/>
      <c r="Q40" s="3"/>
      <c r="R40" s="3"/>
      <c r="T40" s="8"/>
    </row>
    <row r="41" spans="3:26" ht="14.45" x14ac:dyDescent="0.3">
      <c r="M41" s="6"/>
      <c r="N41" s="3"/>
      <c r="O41" s="3"/>
      <c r="P41" s="3"/>
      <c r="Q41" s="3"/>
      <c r="R41" s="3"/>
      <c r="T41" s="8">
        <v>60000</v>
      </c>
    </row>
    <row r="42" spans="3:26" ht="14.45" x14ac:dyDescent="0.3">
      <c r="M42" s="6"/>
      <c r="N42" s="8">
        <v>100</v>
      </c>
      <c r="O42" s="8"/>
      <c r="P42" s="8">
        <v>61</v>
      </c>
      <c r="Q42" s="6"/>
      <c r="R42" s="6"/>
    </row>
    <row r="43" spans="3:26" ht="14.45" x14ac:dyDescent="0.3">
      <c r="M43" s="6"/>
      <c r="N43" s="8">
        <v>100</v>
      </c>
      <c r="O43" s="8"/>
      <c r="P43" s="8">
        <v>30</v>
      </c>
      <c r="Q43" s="6"/>
      <c r="R43" s="6"/>
    </row>
    <row r="44" spans="3:26" ht="14.45" x14ac:dyDescent="0.3">
      <c r="M44" s="6"/>
      <c r="N44" s="7"/>
      <c r="O44" s="7"/>
      <c r="P44" s="6"/>
      <c r="Q44" s="6"/>
      <c r="R44" s="6"/>
    </row>
    <row r="45" spans="3:26" ht="14.45" x14ac:dyDescent="0.3">
      <c r="M45" s="6"/>
      <c r="N45" s="7"/>
      <c r="O45" s="7"/>
      <c r="P45" s="6"/>
      <c r="Q45" s="6"/>
      <c r="R45" s="6"/>
    </row>
    <row r="48" spans="3:26" ht="14.45" x14ac:dyDescent="0.3">
      <c r="T48" s="11"/>
    </row>
  </sheetData>
  <mergeCells count="12">
    <mergeCell ref="E37:F38"/>
    <mergeCell ref="G37:H38"/>
    <mergeCell ref="V37:W37"/>
    <mergeCell ref="K35:K36"/>
    <mergeCell ref="V39:W39"/>
    <mergeCell ref="V16:W16"/>
    <mergeCell ref="V20:W20"/>
    <mergeCell ref="V26:W26"/>
    <mergeCell ref="V31:W31"/>
    <mergeCell ref="Y39:Z39"/>
    <mergeCell ref="Y22:Z23"/>
    <mergeCell ref="Y33:Z34"/>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B16:T48"/>
  <sheetViews>
    <sheetView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2.28515625" style="1" customWidth="1"/>
    <col min="13" max="13" width="13" style="1" customWidth="1"/>
    <col min="14" max="14" width="11.5703125" style="1" customWidth="1"/>
    <col min="15" max="15" width="11.140625" style="1" customWidth="1"/>
    <col min="16" max="16384" width="9.140625" style="1"/>
  </cols>
  <sheetData>
    <row r="16" spans="19:20" ht="23.25" x14ac:dyDescent="0.35">
      <c r="S16" s="112" t="s">
        <v>14</v>
      </c>
      <c r="T16" s="113"/>
    </row>
    <row r="20" spans="2:20" ht="23.25" x14ac:dyDescent="0.35">
      <c r="S20" s="97" t="s">
        <v>15</v>
      </c>
      <c r="T20" s="98"/>
    </row>
    <row r="25" spans="2:20" x14ac:dyDescent="0.25">
      <c r="B25" s="3"/>
      <c r="C25" s="3"/>
      <c r="D25" s="3"/>
      <c r="E25" s="3"/>
      <c r="F25" s="3"/>
    </row>
    <row r="26" spans="2:20" ht="21" customHeight="1" x14ac:dyDescent="0.35">
      <c r="B26" s="3"/>
      <c r="C26" s="3"/>
      <c r="D26" s="3"/>
      <c r="E26" s="3"/>
      <c r="F26" s="3"/>
      <c r="I26" s="3"/>
      <c r="J26" s="3"/>
      <c r="K26" s="3"/>
      <c r="S26" s="99">
        <v>-180000</v>
      </c>
      <c r="T26" s="98"/>
    </row>
    <row r="27" spans="2:20" ht="15" customHeight="1" x14ac:dyDescent="0.25">
      <c r="B27" s="3"/>
      <c r="C27" s="3"/>
      <c r="D27" s="3"/>
      <c r="E27" s="3"/>
      <c r="F27" s="3"/>
      <c r="I27" s="3"/>
      <c r="J27" s="3"/>
      <c r="K27" s="3"/>
    </row>
    <row r="28" spans="2:20" ht="15" customHeight="1" x14ac:dyDescent="0.25">
      <c r="B28" s="3"/>
      <c r="C28" s="3"/>
      <c r="D28" s="3"/>
      <c r="E28" s="3"/>
      <c r="F28" s="3"/>
      <c r="G28" s="3"/>
      <c r="H28" s="3"/>
      <c r="I28" s="3"/>
      <c r="J28" s="3"/>
      <c r="K28" s="3"/>
    </row>
    <row r="29" spans="2:20" ht="15" customHeight="1" x14ac:dyDescent="0.25">
      <c r="B29" s="3"/>
      <c r="C29" s="3"/>
      <c r="D29" s="3"/>
      <c r="E29" s="3"/>
      <c r="F29" s="3"/>
      <c r="G29" s="3"/>
      <c r="H29" s="3"/>
      <c r="I29" s="3"/>
      <c r="J29" s="3"/>
      <c r="K29" s="3"/>
    </row>
    <row r="30" spans="2:20" ht="57.75" customHeight="1" x14ac:dyDescent="0.25">
      <c r="B30" s="3"/>
      <c r="C30" s="3"/>
      <c r="D30" s="3"/>
      <c r="E30" s="3"/>
      <c r="F30" s="3"/>
      <c r="G30" s="10">
        <v>120</v>
      </c>
      <c r="H30" s="9"/>
      <c r="I30" s="3"/>
      <c r="J30" s="3"/>
      <c r="K30" s="3"/>
    </row>
    <row r="31" spans="2:20" ht="19.899999999999999" customHeight="1" x14ac:dyDescent="0.35">
      <c r="B31" s="3"/>
      <c r="C31" s="3"/>
      <c r="D31" s="3"/>
      <c r="E31" s="3"/>
      <c r="F31" s="3"/>
      <c r="I31" s="3"/>
      <c r="J31" s="3"/>
      <c r="K31" s="3"/>
      <c r="S31" s="99">
        <v>100000</v>
      </c>
      <c r="T31" s="98"/>
    </row>
    <row r="32" spans="2:20" ht="25.5" customHeight="1" x14ac:dyDescent="0.25">
      <c r="C32" s="13"/>
      <c r="D32" s="13"/>
      <c r="E32" s="13"/>
      <c r="F32" s="13"/>
      <c r="G32" s="3"/>
      <c r="H32" s="3"/>
      <c r="I32" s="3">
        <v>2000</v>
      </c>
      <c r="J32" s="2"/>
      <c r="K32" s="3"/>
    </row>
    <row r="33" spans="3:20" x14ac:dyDescent="0.25">
      <c r="C33" s="3"/>
      <c r="D33" s="3"/>
      <c r="E33" s="3"/>
      <c r="F33" s="3"/>
      <c r="G33" s="3"/>
      <c r="H33" s="3">
        <v>1</v>
      </c>
      <c r="I33" s="3"/>
      <c r="J33" s="3"/>
      <c r="K33" s="3"/>
    </row>
    <row r="34" spans="3:20" x14ac:dyDescent="0.25">
      <c r="C34" s="3"/>
      <c r="D34" s="3"/>
      <c r="E34" s="3"/>
      <c r="F34" s="3"/>
      <c r="G34" s="3"/>
      <c r="H34" s="3"/>
      <c r="I34" s="3"/>
      <c r="J34" s="3"/>
      <c r="K34" s="3"/>
    </row>
    <row r="35" spans="3:20" ht="25.5" customHeight="1" x14ac:dyDescent="0.25">
      <c r="C35" s="3"/>
      <c r="D35" s="3"/>
      <c r="E35" s="3"/>
      <c r="F35" s="3"/>
      <c r="G35" s="3"/>
      <c r="H35" s="3"/>
      <c r="I35" s="3"/>
      <c r="J35" s="3"/>
      <c r="K35" s="78"/>
    </row>
    <row r="36" spans="3:20" ht="25.5" customHeight="1" x14ac:dyDescent="0.25">
      <c r="C36" s="3"/>
      <c r="D36" s="3"/>
      <c r="E36" s="3"/>
      <c r="F36" s="3"/>
      <c r="G36" s="3"/>
      <c r="H36" s="3"/>
      <c r="I36" s="3"/>
      <c r="J36" s="3"/>
      <c r="K36" s="78"/>
    </row>
    <row r="37" spans="3:20" ht="21.6" customHeight="1" x14ac:dyDescent="0.35">
      <c r="C37" s="3"/>
      <c r="D37" s="3"/>
      <c r="E37" s="79"/>
      <c r="F37" s="79"/>
      <c r="G37" s="79"/>
      <c r="H37" s="79"/>
      <c r="I37" s="3"/>
      <c r="J37" s="3"/>
      <c r="K37" s="3"/>
      <c r="S37" s="99">
        <v>-20000</v>
      </c>
      <c r="T37" s="98"/>
    </row>
    <row r="38" spans="3:20" ht="27" customHeight="1" x14ac:dyDescent="0.25">
      <c r="C38" s="3"/>
      <c r="D38" s="3"/>
      <c r="E38" s="79"/>
      <c r="F38" s="79"/>
      <c r="G38" s="79"/>
      <c r="H38" s="79"/>
      <c r="I38" s="3"/>
      <c r="J38" s="3"/>
      <c r="K38" s="3"/>
    </row>
    <row r="39" spans="3:20" ht="21.6" customHeight="1" x14ac:dyDescent="0.45">
      <c r="C39" s="3"/>
      <c r="D39" s="3"/>
      <c r="E39" s="3"/>
      <c r="F39" s="3"/>
      <c r="G39" s="3"/>
      <c r="H39" s="3"/>
      <c r="I39" s="3"/>
      <c r="J39" s="3"/>
      <c r="K39" s="3"/>
      <c r="S39" s="99">
        <v>0</v>
      </c>
      <c r="T39" s="98"/>
    </row>
    <row r="40" spans="3:20" ht="14.45" x14ac:dyDescent="0.3">
      <c r="L40" s="3"/>
      <c r="M40" s="3"/>
      <c r="N40" s="3"/>
      <c r="O40" s="3"/>
      <c r="Q40" s="8"/>
    </row>
    <row r="41" spans="3:20" ht="14.45" x14ac:dyDescent="0.3">
      <c r="L41" s="3"/>
      <c r="M41" s="3"/>
      <c r="N41" s="3"/>
      <c r="O41" s="3"/>
      <c r="Q41" s="8">
        <v>60000</v>
      </c>
    </row>
    <row r="42" spans="3:20" ht="14.45" x14ac:dyDescent="0.3">
      <c r="L42" s="8"/>
      <c r="M42" s="8">
        <v>61</v>
      </c>
      <c r="N42" s="6"/>
      <c r="O42" s="6"/>
    </row>
    <row r="43" spans="3:20" ht="14.45" x14ac:dyDescent="0.3">
      <c r="L43" s="8"/>
      <c r="M43" s="8">
        <v>30</v>
      </c>
      <c r="N43" s="6"/>
      <c r="O43" s="6"/>
    </row>
    <row r="44" spans="3:20" ht="14.45" x14ac:dyDescent="0.3">
      <c r="L44" s="7"/>
      <c r="M44" s="6"/>
      <c r="N44" s="6"/>
      <c r="O44" s="6"/>
    </row>
    <row r="45" spans="3:20" ht="14.45" x14ac:dyDescent="0.3">
      <c r="L45" s="7"/>
      <c r="M45" s="6"/>
      <c r="N45" s="6"/>
      <c r="O45" s="6"/>
    </row>
    <row r="48" spans="3:20" ht="14.45" x14ac:dyDescent="0.3">
      <c r="Q48" s="11"/>
    </row>
  </sheetData>
  <mergeCells count="9">
    <mergeCell ref="S39:T39"/>
    <mergeCell ref="K35:K36"/>
    <mergeCell ref="E37:F38"/>
    <mergeCell ref="G37:H38"/>
    <mergeCell ref="S16:T16"/>
    <mergeCell ref="S20:T20"/>
    <mergeCell ref="S26:T26"/>
    <mergeCell ref="S31:T31"/>
    <mergeCell ref="S37:T37"/>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5:T49"/>
  <sheetViews>
    <sheetView zoomScale="50" zoomScaleNormal="50" workbookViewId="0"/>
  </sheetViews>
  <sheetFormatPr defaultColWidth="9.140625" defaultRowHeight="15" x14ac:dyDescent="0.25"/>
  <cols>
    <col min="1" max="1" width="9.140625" style="1"/>
    <col min="2" max="3" width="30.28515625" style="1" customWidth="1"/>
    <col min="4"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5" spans="2:19" ht="26.25" x14ac:dyDescent="0.4">
      <c r="B25" s="16" t="s">
        <v>31</v>
      </c>
      <c r="C25" s="17">
        <v>10000</v>
      </c>
    </row>
    <row r="26" spans="2:19" ht="25.9" x14ac:dyDescent="0.5">
      <c r="B26" s="16" t="s">
        <v>32</v>
      </c>
      <c r="C26" s="71">
        <v>40000</v>
      </c>
      <c r="D26" s="3"/>
      <c r="E26" s="3"/>
      <c r="F26" s="3"/>
    </row>
    <row r="27" spans="2:19" ht="21" customHeight="1" x14ac:dyDescent="0.4">
      <c r="B27" s="16" t="s">
        <v>33</v>
      </c>
      <c r="C27" s="21">
        <v>0</v>
      </c>
      <c r="D27" s="3"/>
      <c r="E27" s="3"/>
      <c r="F27" s="3"/>
      <c r="I27" s="3"/>
      <c r="J27" s="3"/>
      <c r="K27" s="3"/>
      <c r="L27" s="3"/>
    </row>
    <row r="28" spans="2:19" ht="15" customHeight="1" x14ac:dyDescent="0.25">
      <c r="B28" s="3"/>
      <c r="C28" s="3"/>
      <c r="D28" s="3"/>
      <c r="E28" s="3"/>
      <c r="F28" s="3"/>
      <c r="I28" s="3"/>
      <c r="J28" s="3"/>
      <c r="K28" s="3"/>
      <c r="L28" s="3"/>
    </row>
    <row r="29" spans="2:19" ht="15" customHeight="1" x14ac:dyDescent="0.3">
      <c r="B29" s="3"/>
      <c r="C29" s="3"/>
      <c r="D29" s="3"/>
      <c r="E29" s="3"/>
      <c r="F29" s="3"/>
      <c r="G29" s="3"/>
      <c r="H29" s="3"/>
      <c r="I29" s="3"/>
      <c r="J29" s="3"/>
      <c r="K29" s="3"/>
      <c r="L29" s="3"/>
    </row>
    <row r="30" spans="2:19" ht="25.9" customHeight="1" x14ac:dyDescent="0.5">
      <c r="B30" s="16" t="s">
        <v>49</v>
      </c>
      <c r="C30" s="17">
        <f>200000</f>
        <v>200000</v>
      </c>
      <c r="D30" s="3"/>
      <c r="E30" s="114">
        <f>(200000+0)/2</f>
        <v>100000</v>
      </c>
      <c r="F30" s="114"/>
      <c r="G30" s="3"/>
      <c r="J30" s="3"/>
      <c r="K30" s="3"/>
      <c r="L30" s="3"/>
    </row>
    <row r="31" spans="2:19" ht="23.45" customHeight="1" x14ac:dyDescent="0.5">
      <c r="B31" s="70" t="s">
        <v>50</v>
      </c>
      <c r="C31" s="21">
        <v>0</v>
      </c>
      <c r="D31" s="3"/>
      <c r="E31" s="3"/>
      <c r="F31" s="3"/>
      <c r="G31" s="10">
        <v>120</v>
      </c>
      <c r="H31" s="9"/>
      <c r="I31" s="3"/>
      <c r="J31" s="3"/>
      <c r="K31" s="3"/>
      <c r="L31" s="3"/>
    </row>
    <row r="32" spans="2:19" ht="32.25" customHeight="1" x14ac:dyDescent="0.25">
      <c r="B32" s="3"/>
      <c r="C32" s="3"/>
      <c r="D32" s="3"/>
      <c r="E32" s="3"/>
      <c r="F32" s="3"/>
      <c r="I32" s="3"/>
      <c r="J32" s="3"/>
      <c r="K32" s="3"/>
      <c r="L32" s="3"/>
      <c r="M32" s="3"/>
      <c r="N32" s="3"/>
      <c r="O32" s="3"/>
      <c r="P32" s="3"/>
      <c r="Q32" s="3"/>
      <c r="S32" s="8">
        <v>0</v>
      </c>
    </row>
    <row r="33" spans="3:19" ht="25.5" customHeight="1" x14ac:dyDescent="0.25">
      <c r="C33" s="13"/>
      <c r="D33" s="13"/>
      <c r="E33" s="13"/>
      <c r="F33" s="13"/>
      <c r="G33" s="3"/>
      <c r="H33" s="3"/>
      <c r="I33" s="3">
        <v>2000</v>
      </c>
      <c r="J33" s="2"/>
      <c r="K33" s="3"/>
      <c r="L33" s="3"/>
      <c r="M33" s="3"/>
      <c r="N33" s="3"/>
      <c r="O33" s="3"/>
      <c r="P33" s="3"/>
      <c r="Q33" s="3"/>
      <c r="S33" s="8"/>
    </row>
    <row r="34" spans="3:19" x14ac:dyDescent="0.25">
      <c r="C34" s="3"/>
      <c r="D34" s="3"/>
      <c r="E34" s="3"/>
      <c r="F34" s="3"/>
      <c r="G34" s="3"/>
      <c r="H34" s="3">
        <v>1</v>
      </c>
      <c r="I34" s="3"/>
      <c r="J34" s="3"/>
      <c r="K34" s="3"/>
      <c r="L34" s="3"/>
      <c r="M34" s="3"/>
      <c r="N34" s="3"/>
      <c r="O34" s="3"/>
      <c r="P34" s="3"/>
      <c r="Q34" s="3"/>
      <c r="S34" s="8">
        <v>60000</v>
      </c>
    </row>
    <row r="35" spans="3:19" ht="14.45" x14ac:dyDescent="0.3">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mergeCells count="4">
    <mergeCell ref="K36:K37"/>
    <mergeCell ref="E38:F39"/>
    <mergeCell ref="G38:H39"/>
    <mergeCell ref="E30:F30"/>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B20:Y49"/>
  <sheetViews>
    <sheetView zoomScale="50" zoomScaleNormal="50" workbookViewId="0"/>
  </sheetViews>
  <sheetFormatPr defaultColWidth="9.140625" defaultRowHeight="15" x14ac:dyDescent="0.25"/>
  <cols>
    <col min="1" max="1" width="9.140625" style="1"/>
    <col min="2" max="2" width="33" style="1" customWidth="1"/>
    <col min="3" max="3" width="30.28515625" style="1" customWidth="1"/>
    <col min="4"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0" spans="2:25" x14ac:dyDescent="0.25">
      <c r="M20" s="38"/>
      <c r="N20" s="38"/>
      <c r="O20" s="38"/>
      <c r="P20" s="38"/>
      <c r="Q20" s="38"/>
      <c r="R20" s="38"/>
      <c r="S20" s="38"/>
      <c r="T20" s="38"/>
      <c r="U20" s="38"/>
      <c r="V20" s="38"/>
      <c r="W20" s="38"/>
      <c r="X20" s="38"/>
      <c r="Y20" s="38"/>
    </row>
    <row r="21" spans="2:25" x14ac:dyDescent="0.25">
      <c r="M21" s="38"/>
      <c r="N21" s="38"/>
      <c r="O21" s="38"/>
      <c r="P21" s="38"/>
      <c r="Q21" s="38"/>
      <c r="R21" s="38"/>
      <c r="S21" s="38"/>
      <c r="T21" s="38"/>
      <c r="U21" s="38"/>
      <c r="V21" s="38"/>
      <c r="W21" s="38"/>
      <c r="X21" s="38"/>
      <c r="Y21" s="38"/>
    </row>
    <row r="22" spans="2:25" x14ac:dyDescent="0.25">
      <c r="M22" s="38"/>
      <c r="N22" s="38"/>
      <c r="O22" s="38"/>
      <c r="P22" s="38"/>
      <c r="Q22" s="38"/>
      <c r="R22" s="38"/>
      <c r="S22" s="38"/>
      <c r="T22" s="38"/>
      <c r="U22" s="38"/>
      <c r="V22" s="38"/>
      <c r="W22" s="38"/>
      <c r="X22" s="38"/>
      <c r="Y22" s="38"/>
    </row>
    <row r="23" spans="2:25" x14ac:dyDescent="0.25">
      <c r="M23" s="38"/>
      <c r="N23" s="38"/>
      <c r="O23" s="38"/>
      <c r="P23" s="38"/>
      <c r="Q23" s="38"/>
      <c r="R23" s="38"/>
      <c r="S23" s="38"/>
      <c r="T23" s="38"/>
      <c r="U23" s="38"/>
      <c r="V23" s="38"/>
      <c r="W23" s="38"/>
      <c r="X23" s="38"/>
      <c r="Y23" s="38"/>
    </row>
    <row r="24" spans="2:25" x14ac:dyDescent="0.25">
      <c r="M24" s="38"/>
      <c r="N24" s="38"/>
      <c r="O24" s="38"/>
      <c r="P24" s="38"/>
      <c r="Q24" s="38"/>
      <c r="R24" s="38"/>
      <c r="S24" s="38"/>
      <c r="T24" s="38"/>
      <c r="U24" s="38"/>
      <c r="V24" s="38"/>
      <c r="W24" s="38"/>
      <c r="X24" s="38"/>
      <c r="Y24" s="38"/>
    </row>
    <row r="25" spans="2:25" ht="21" customHeight="1" x14ac:dyDescent="0.25">
      <c r="M25" s="38"/>
      <c r="N25" s="38"/>
      <c r="O25" s="38"/>
      <c r="P25" s="38"/>
      <c r="Q25" s="38"/>
      <c r="R25" s="38"/>
      <c r="S25" s="38"/>
      <c r="T25" s="38"/>
      <c r="U25" s="38"/>
      <c r="V25" s="38"/>
      <c r="W25" s="38"/>
      <c r="X25" s="38"/>
      <c r="Y25" s="38"/>
    </row>
    <row r="26" spans="2:25" x14ac:dyDescent="0.25">
      <c r="B26" s="3"/>
      <c r="C26" s="3"/>
      <c r="D26" s="3"/>
      <c r="E26" s="3"/>
      <c r="F26" s="3"/>
      <c r="M26" s="38"/>
      <c r="N26" s="38"/>
      <c r="O26" s="38"/>
      <c r="P26" s="38"/>
      <c r="Q26" s="38"/>
      <c r="R26" s="38"/>
      <c r="S26" s="38"/>
      <c r="T26" s="38"/>
      <c r="U26" s="38"/>
      <c r="V26" s="38"/>
      <c r="W26" s="38"/>
      <c r="X26" s="38"/>
      <c r="Y26" s="38"/>
    </row>
    <row r="27" spans="2:25" ht="21" customHeight="1" x14ac:dyDescent="0.25">
      <c r="B27" s="3"/>
      <c r="C27" s="3"/>
      <c r="D27" s="3"/>
      <c r="E27" s="3"/>
      <c r="F27" s="3"/>
      <c r="I27" s="3"/>
      <c r="J27" s="3"/>
      <c r="K27" s="3"/>
      <c r="L27" s="3"/>
      <c r="M27" s="38"/>
      <c r="N27" s="38"/>
      <c r="O27" s="38"/>
      <c r="P27" s="38"/>
      <c r="Q27" s="38"/>
      <c r="R27" s="38"/>
      <c r="S27" s="38"/>
      <c r="T27" s="38"/>
      <c r="U27" s="38"/>
      <c r="V27" s="38"/>
      <c r="W27" s="38"/>
      <c r="X27" s="38"/>
      <c r="Y27" s="38"/>
    </row>
    <row r="28" spans="2:25" ht="39" customHeight="1" x14ac:dyDescent="0.4">
      <c r="B28" s="16" t="s">
        <v>31</v>
      </c>
      <c r="C28" s="17">
        <f>10000</f>
        <v>10000</v>
      </c>
      <c r="D28" s="3"/>
      <c r="E28" s="3"/>
      <c r="F28" s="3"/>
      <c r="I28" s="3"/>
      <c r="J28" s="3"/>
      <c r="K28" s="3"/>
      <c r="L28" s="3"/>
      <c r="M28" s="38"/>
      <c r="N28" s="38"/>
      <c r="O28" s="38"/>
      <c r="P28" s="38"/>
      <c r="Q28" s="38"/>
      <c r="R28" s="38"/>
      <c r="S28" s="38"/>
      <c r="T28" s="38"/>
      <c r="U28" s="38"/>
      <c r="V28" s="38"/>
      <c r="W28" s="38"/>
      <c r="X28" s="38"/>
      <c r="Y28" s="38"/>
    </row>
    <row r="29" spans="2:25" ht="33.6" customHeight="1" x14ac:dyDescent="0.5">
      <c r="B29" s="16" t="s">
        <v>32</v>
      </c>
      <c r="C29" s="71">
        <v>40000</v>
      </c>
      <c r="D29" s="3"/>
      <c r="E29" s="3"/>
      <c r="F29" s="3"/>
      <c r="G29" s="3"/>
      <c r="H29" s="3"/>
      <c r="I29" s="3"/>
      <c r="J29" s="3"/>
      <c r="K29" s="3"/>
      <c r="L29" s="3"/>
      <c r="M29" s="38"/>
      <c r="N29" s="38"/>
      <c r="O29" s="38"/>
      <c r="P29" s="38"/>
      <c r="Q29" s="38"/>
      <c r="R29" s="38"/>
      <c r="S29" s="38"/>
      <c r="T29" s="38"/>
      <c r="U29" s="38"/>
      <c r="V29" s="38"/>
      <c r="W29" s="38"/>
      <c r="X29" s="38"/>
      <c r="Y29" s="38"/>
    </row>
    <row r="30" spans="2:25" ht="29.45" customHeight="1" x14ac:dyDescent="0.4">
      <c r="B30" s="16" t="s">
        <v>33</v>
      </c>
      <c r="C30" s="21">
        <v>0</v>
      </c>
      <c r="D30" s="3"/>
      <c r="E30" s="3"/>
      <c r="F30" s="3"/>
      <c r="G30" s="3"/>
      <c r="H30" s="3"/>
      <c r="I30" s="3"/>
      <c r="J30" s="3"/>
      <c r="K30" s="3"/>
      <c r="L30" s="3"/>
      <c r="M30" s="38"/>
      <c r="N30" s="38"/>
      <c r="O30" s="38"/>
      <c r="P30" s="38"/>
      <c r="Q30" s="38"/>
      <c r="R30" s="38"/>
      <c r="S30" s="38"/>
      <c r="T30" s="38"/>
      <c r="U30" s="38"/>
      <c r="V30" s="38"/>
      <c r="W30" s="38"/>
      <c r="X30" s="38"/>
      <c r="Y30" s="38"/>
    </row>
    <row r="31" spans="2:25" ht="21.75" customHeight="1" x14ac:dyDescent="0.25">
      <c r="D31" s="3"/>
      <c r="E31" s="3"/>
      <c r="F31" s="3"/>
      <c r="G31" s="10">
        <v>120</v>
      </c>
      <c r="H31" s="9"/>
      <c r="I31" s="3"/>
      <c r="J31" s="3"/>
      <c r="K31" s="3"/>
      <c r="L31" s="3"/>
      <c r="M31" s="38"/>
      <c r="N31" s="38"/>
      <c r="O31" s="38"/>
      <c r="P31" s="38"/>
      <c r="Q31" s="38"/>
      <c r="R31" s="38"/>
      <c r="S31" s="38"/>
      <c r="T31" s="38"/>
      <c r="U31" s="38"/>
      <c r="V31" s="38"/>
      <c r="W31" s="38"/>
      <c r="X31" s="38"/>
      <c r="Y31" s="38"/>
    </row>
    <row r="32" spans="2:25" ht="28.9" customHeight="1" x14ac:dyDescent="0.5">
      <c r="B32" s="16" t="s">
        <v>53</v>
      </c>
      <c r="C32" s="17">
        <f>200000</f>
        <v>200000</v>
      </c>
      <c r="D32" s="3"/>
      <c r="E32" s="3"/>
      <c r="F32" s="3"/>
      <c r="I32" s="3"/>
      <c r="J32" s="3"/>
      <c r="K32" s="3"/>
      <c r="L32" s="3"/>
      <c r="M32" s="39"/>
      <c r="N32" s="39"/>
      <c r="O32" s="39"/>
      <c r="P32" s="39"/>
      <c r="Q32" s="39"/>
      <c r="R32" s="38"/>
      <c r="S32" s="40"/>
      <c r="T32" s="38"/>
      <c r="U32" s="38"/>
      <c r="V32" s="38"/>
      <c r="W32" s="38"/>
      <c r="X32" s="38"/>
      <c r="Y32" s="38"/>
    </row>
    <row r="33" spans="2:25" ht="29.45" customHeight="1" x14ac:dyDescent="0.5">
      <c r="B33" s="70" t="s">
        <v>54</v>
      </c>
      <c r="C33" s="21">
        <v>0</v>
      </c>
      <c r="D33" s="13"/>
      <c r="E33" s="13"/>
      <c r="F33" s="13"/>
      <c r="G33" s="3"/>
      <c r="H33" s="3"/>
      <c r="I33" s="3">
        <v>2000</v>
      </c>
      <c r="J33" s="2"/>
      <c r="K33" s="3"/>
      <c r="L33" s="3"/>
      <c r="M33" s="39"/>
      <c r="N33" s="39"/>
      <c r="O33" s="39"/>
      <c r="P33" s="39"/>
      <c r="Q33" s="39"/>
      <c r="R33" s="38"/>
      <c r="S33" s="40"/>
      <c r="T33" s="38"/>
      <c r="U33" s="38"/>
      <c r="V33" s="38"/>
      <c r="W33" s="38"/>
      <c r="X33" s="38"/>
      <c r="Y33" s="38"/>
    </row>
    <row r="34" spans="2:25" ht="14.45" x14ac:dyDescent="0.3">
      <c r="C34" s="3"/>
      <c r="D34" s="3"/>
      <c r="E34" s="3"/>
      <c r="F34" s="3"/>
      <c r="G34" s="3"/>
      <c r="H34" s="3">
        <v>1</v>
      </c>
      <c r="I34" s="3"/>
      <c r="J34" s="3"/>
      <c r="K34" s="3"/>
      <c r="L34" s="3"/>
      <c r="M34" s="39"/>
      <c r="N34" s="39"/>
      <c r="O34" s="39"/>
      <c r="P34" s="39"/>
      <c r="Q34" s="39"/>
      <c r="R34" s="38"/>
      <c r="S34" s="40"/>
      <c r="T34" s="38"/>
      <c r="U34" s="38"/>
      <c r="V34" s="38"/>
      <c r="W34" s="38"/>
      <c r="X34" s="38"/>
      <c r="Y34" s="38"/>
    </row>
    <row r="35" spans="2:25" ht="14.45" x14ac:dyDescent="0.3">
      <c r="C35" s="3"/>
      <c r="D35" s="3"/>
      <c r="E35" s="3"/>
      <c r="F35" s="3"/>
      <c r="G35" s="3"/>
      <c r="H35" s="3"/>
      <c r="I35" s="3"/>
      <c r="J35" s="3"/>
      <c r="K35" s="3"/>
      <c r="L35" s="3"/>
      <c r="M35" s="39"/>
      <c r="N35" s="39"/>
      <c r="O35" s="39"/>
      <c r="P35" s="39"/>
      <c r="Q35" s="39"/>
      <c r="R35" s="38"/>
      <c r="S35" s="40"/>
      <c r="T35" s="38"/>
      <c r="U35" s="38"/>
      <c r="V35" s="38"/>
      <c r="W35" s="38"/>
      <c r="X35" s="38"/>
      <c r="Y35" s="38"/>
    </row>
    <row r="36" spans="2:25" ht="25.5" customHeight="1" x14ac:dyDescent="0.25">
      <c r="C36" s="3"/>
      <c r="D36" s="3"/>
      <c r="E36" s="3"/>
      <c r="F36" s="3"/>
      <c r="G36" s="3"/>
      <c r="H36" s="3"/>
      <c r="I36" s="3"/>
      <c r="J36" s="3"/>
      <c r="K36" s="78"/>
      <c r="L36" s="3"/>
      <c r="M36" s="3"/>
      <c r="N36" s="3"/>
      <c r="O36" s="3"/>
      <c r="P36" s="3"/>
      <c r="Q36" s="3"/>
      <c r="S36" s="8">
        <v>110000</v>
      </c>
    </row>
    <row r="37" spans="2:25" ht="25.5" customHeight="1" x14ac:dyDescent="0.25">
      <c r="C37" s="3"/>
      <c r="D37" s="3"/>
      <c r="E37" s="3"/>
      <c r="F37" s="3"/>
      <c r="G37" s="3"/>
      <c r="H37" s="3"/>
      <c r="I37" s="3"/>
      <c r="J37" s="3"/>
      <c r="K37" s="78"/>
      <c r="L37" s="3"/>
      <c r="M37" s="3"/>
      <c r="N37" s="3"/>
      <c r="O37" s="3"/>
      <c r="P37" s="3"/>
      <c r="Q37" s="3"/>
      <c r="S37" s="8"/>
    </row>
    <row r="38" spans="2:25" ht="27.75" customHeight="1" x14ac:dyDescent="0.25">
      <c r="C38" s="3"/>
      <c r="D38" s="3"/>
      <c r="E38" s="79"/>
      <c r="F38" s="79"/>
      <c r="G38" s="79"/>
      <c r="H38" s="79"/>
      <c r="I38" s="3"/>
      <c r="J38" s="3"/>
      <c r="K38" s="3"/>
      <c r="L38" s="3"/>
      <c r="M38" s="3"/>
      <c r="N38" s="3"/>
      <c r="O38" s="3"/>
      <c r="P38" s="3"/>
      <c r="Q38" s="3"/>
      <c r="R38" s="3"/>
      <c r="S38" s="4"/>
    </row>
    <row r="39" spans="2:25" ht="27" customHeight="1" x14ac:dyDescent="0.25">
      <c r="C39" s="3"/>
      <c r="D39" s="3"/>
      <c r="E39" s="79"/>
      <c r="F39" s="79"/>
      <c r="G39" s="79"/>
      <c r="H39" s="79"/>
      <c r="I39" s="3"/>
      <c r="J39" s="3"/>
      <c r="K39" s="3"/>
      <c r="L39" s="3"/>
      <c r="M39" s="3"/>
      <c r="N39" s="3"/>
      <c r="O39" s="3"/>
      <c r="P39" s="3"/>
      <c r="Q39" s="3"/>
      <c r="R39" s="3"/>
      <c r="S39" s="3"/>
    </row>
    <row r="40" spans="2:25" ht="15" customHeight="1" x14ac:dyDescent="0.3">
      <c r="C40" s="3"/>
      <c r="D40" s="3"/>
      <c r="E40" s="3"/>
      <c r="F40" s="3"/>
      <c r="G40" s="3"/>
      <c r="H40" s="3"/>
      <c r="I40" s="3"/>
      <c r="J40" s="3"/>
      <c r="K40" s="3"/>
      <c r="L40" s="3"/>
      <c r="M40" s="6"/>
      <c r="N40" s="8">
        <v>75</v>
      </c>
      <c r="O40" s="8"/>
      <c r="P40" s="8">
        <v>98</v>
      </c>
      <c r="Q40" s="6"/>
      <c r="R40" s="6"/>
      <c r="S40" s="3"/>
    </row>
    <row r="41" spans="2:25" ht="14.45" x14ac:dyDescent="0.3">
      <c r="M41" s="6"/>
      <c r="N41" s="8">
        <v>45</v>
      </c>
      <c r="O41" s="8"/>
      <c r="P41" s="8">
        <v>37</v>
      </c>
      <c r="Q41" s="6"/>
      <c r="R41" s="6"/>
    </row>
    <row r="42" spans="2:25" ht="14.45" x14ac:dyDescent="0.3">
      <c r="M42" s="6"/>
      <c r="N42" s="8">
        <v>25</v>
      </c>
      <c r="O42" s="8"/>
      <c r="P42" s="8">
        <v>43</v>
      </c>
      <c r="Q42" s="6"/>
      <c r="R42" s="6"/>
    </row>
    <row r="43" spans="2:25" ht="14.45" x14ac:dyDescent="0.3">
      <c r="M43" s="6"/>
      <c r="N43" s="8">
        <v>100</v>
      </c>
      <c r="O43" s="8"/>
      <c r="P43" s="8">
        <v>61</v>
      </c>
      <c r="Q43" s="6"/>
      <c r="R43" s="6"/>
    </row>
    <row r="44" spans="2:25" ht="14.45" x14ac:dyDescent="0.3">
      <c r="M44" s="6"/>
      <c r="N44" s="8">
        <v>100</v>
      </c>
      <c r="O44" s="8"/>
      <c r="P44" s="8">
        <v>30</v>
      </c>
      <c r="Q44" s="6"/>
      <c r="R44" s="6"/>
    </row>
    <row r="45" spans="2:25" ht="14.45" x14ac:dyDescent="0.3">
      <c r="M45" s="6"/>
      <c r="N45" s="7"/>
      <c r="O45" s="7"/>
      <c r="P45" s="6"/>
      <c r="Q45" s="6"/>
      <c r="R45" s="6"/>
    </row>
    <row r="46" spans="2:25" ht="14.45" x14ac:dyDescent="0.3">
      <c r="M46" s="6"/>
      <c r="N46" s="7"/>
      <c r="O46" s="7"/>
      <c r="P46" s="6"/>
      <c r="Q46" s="6"/>
      <c r="R46" s="6"/>
    </row>
    <row r="49" spans="20:20" ht="14.45" x14ac:dyDescent="0.3">
      <c r="T49" s="11"/>
    </row>
  </sheetData>
  <mergeCells count="3">
    <mergeCell ref="K36:K37"/>
    <mergeCell ref="E38:F39"/>
    <mergeCell ref="G38:H3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6:T49"/>
  <sheetViews>
    <sheetView showRowColHeaders="0" zoomScale="70" zoomScaleNormal="70" workbookViewId="0">
      <selection activeCell="H6" sqref="H6"/>
    </sheetView>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9" x14ac:dyDescent="0.25">
      <c r="B26" s="3"/>
      <c r="C26" s="3"/>
      <c r="D26" s="3"/>
      <c r="E26" s="3"/>
      <c r="F26" s="3"/>
    </row>
    <row r="27" spans="2:19" ht="21" customHeight="1" x14ac:dyDescent="0.25">
      <c r="B27" s="3"/>
      <c r="C27" s="3"/>
      <c r="D27" s="3"/>
      <c r="E27" s="3"/>
      <c r="F27" s="3"/>
      <c r="I27" s="3"/>
      <c r="J27" s="3"/>
      <c r="K27" s="3"/>
    </row>
    <row r="28" spans="2:19" ht="15" customHeight="1" x14ac:dyDescent="0.25">
      <c r="B28" s="3"/>
      <c r="C28" s="3"/>
      <c r="D28" s="3"/>
      <c r="E28" s="3"/>
      <c r="F28" s="3"/>
      <c r="I28" s="3"/>
      <c r="J28" s="3"/>
      <c r="K28" s="3"/>
    </row>
    <row r="29" spans="2:19" ht="15" customHeight="1" x14ac:dyDescent="0.25">
      <c r="B29" s="3"/>
      <c r="C29" s="3"/>
      <c r="D29" s="3"/>
      <c r="E29" s="3"/>
      <c r="F29" s="3"/>
      <c r="G29" s="3"/>
      <c r="H29" s="3"/>
      <c r="I29" s="3"/>
      <c r="J29" s="3"/>
      <c r="K29" s="3"/>
    </row>
    <row r="30" spans="2:19" ht="15" customHeight="1" x14ac:dyDescent="0.25">
      <c r="B30" s="3"/>
      <c r="C30" s="3"/>
      <c r="D30" s="3"/>
      <c r="E30" s="3"/>
      <c r="F30" s="3"/>
      <c r="G30" s="3"/>
      <c r="H30" s="3"/>
      <c r="I30" s="3"/>
      <c r="J30" s="3"/>
      <c r="K30" s="3"/>
    </row>
    <row r="31" spans="2:19" ht="57.75" customHeight="1" x14ac:dyDescent="0.25">
      <c r="B31" s="3"/>
      <c r="C31" s="3"/>
      <c r="D31" s="3"/>
      <c r="E31" s="3"/>
      <c r="F31" s="3"/>
      <c r="G31" s="10">
        <v>120</v>
      </c>
      <c r="H31" s="9"/>
      <c r="I31" s="3"/>
      <c r="J31" s="3"/>
      <c r="K31" s="3"/>
    </row>
    <row r="32" spans="2:19" ht="32.25" customHeight="1" x14ac:dyDescent="0.3">
      <c r="B32" s="3"/>
      <c r="C32" s="3"/>
      <c r="D32" s="3"/>
      <c r="E32" s="3"/>
      <c r="F32" s="3"/>
      <c r="I32" s="3"/>
      <c r="J32" s="3"/>
      <c r="K32" s="3"/>
      <c r="L32" s="3"/>
      <c r="M32" s="3"/>
      <c r="N32" s="3"/>
      <c r="O32" s="3"/>
      <c r="P32" s="3"/>
      <c r="Q32" s="3"/>
      <c r="S32" s="8">
        <v>0</v>
      </c>
    </row>
    <row r="33" spans="3:19" ht="25.5" customHeight="1" x14ac:dyDescent="0.3">
      <c r="C33" s="13"/>
      <c r="D33" s="13"/>
      <c r="E33" s="13"/>
      <c r="F33" s="13"/>
      <c r="G33" s="3"/>
      <c r="H33" s="3"/>
      <c r="I33" s="3">
        <v>2000</v>
      </c>
      <c r="J33" s="2"/>
      <c r="K33" s="3"/>
      <c r="L33" s="3"/>
      <c r="M33" s="3"/>
      <c r="N33" s="3"/>
      <c r="O33" s="3"/>
      <c r="P33" s="3"/>
      <c r="Q33" s="3"/>
      <c r="S33" s="8"/>
    </row>
    <row r="34" spans="3:19" ht="14.45" x14ac:dyDescent="0.3">
      <c r="C34" s="3"/>
      <c r="D34" s="3"/>
      <c r="E34" s="3"/>
      <c r="F34" s="3"/>
      <c r="G34" s="3"/>
      <c r="H34" s="3">
        <v>1</v>
      </c>
      <c r="I34" s="3"/>
      <c r="J34" s="3"/>
      <c r="K34" s="3"/>
      <c r="L34" s="3"/>
      <c r="M34" s="3"/>
      <c r="N34" s="3"/>
      <c r="O34" s="3"/>
      <c r="P34" s="3"/>
      <c r="Q34" s="3"/>
      <c r="S34" s="8">
        <v>60000</v>
      </c>
    </row>
    <row r="35" spans="3:19" ht="14.45" x14ac:dyDescent="0.3">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sheetProtection password="C7B2" sheet="1" objects="1" scenarios="1"/>
  <mergeCells count="3">
    <mergeCell ref="K36:K37"/>
    <mergeCell ref="E38:F39"/>
    <mergeCell ref="G38:H3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8:Q51"/>
  <sheetViews>
    <sheetView showRowColHeaders="0"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32.85546875" style="1" customWidth="1"/>
    <col min="16" max="16" width="29.7109375" style="1" customWidth="1"/>
    <col min="17" max="17" width="34.140625" style="1" customWidth="1"/>
    <col min="18" max="16384" width="9.140625" style="1"/>
  </cols>
  <sheetData>
    <row r="8" spans="9:17" x14ac:dyDescent="0.25">
      <c r="I8" s="22"/>
    </row>
    <row r="16" spans="9:17" ht="26.25" x14ac:dyDescent="0.4">
      <c r="O16" s="24"/>
      <c r="P16" s="80" t="s">
        <v>5</v>
      </c>
      <c r="Q16" s="81"/>
    </row>
    <row r="17" spans="2:17" ht="26.25" x14ac:dyDescent="0.4">
      <c r="O17" s="66" t="s">
        <v>1</v>
      </c>
      <c r="P17" s="18" t="s">
        <v>6</v>
      </c>
      <c r="Q17" s="18" t="s">
        <v>9</v>
      </c>
    </row>
    <row r="18" spans="2:17" ht="26.25" x14ac:dyDescent="0.4">
      <c r="O18" s="16" t="s">
        <v>2</v>
      </c>
      <c r="P18" s="17">
        <v>200000</v>
      </c>
      <c r="Q18" s="17">
        <v>-180000</v>
      </c>
    </row>
    <row r="19" spans="2:17" ht="26.25" x14ac:dyDescent="0.4">
      <c r="O19" s="16" t="s">
        <v>3</v>
      </c>
      <c r="P19" s="17">
        <v>100000</v>
      </c>
      <c r="Q19" s="17">
        <v>-20000</v>
      </c>
    </row>
    <row r="20" spans="2:17" ht="26.25" x14ac:dyDescent="0.4">
      <c r="O20" s="16" t="s">
        <v>4</v>
      </c>
      <c r="P20" s="17">
        <v>0</v>
      </c>
      <c r="Q20" s="17">
        <v>0</v>
      </c>
    </row>
    <row r="26" spans="2:17" x14ac:dyDescent="0.25">
      <c r="B26" s="3"/>
      <c r="C26" s="3"/>
      <c r="D26" s="3"/>
      <c r="E26" s="3"/>
      <c r="F26" s="3"/>
    </row>
    <row r="27" spans="2:17" ht="21" customHeight="1" x14ac:dyDescent="0.25">
      <c r="B27" s="3"/>
      <c r="C27" s="3"/>
      <c r="D27" s="3"/>
      <c r="E27" s="3"/>
      <c r="F27" s="3"/>
      <c r="I27" s="3"/>
      <c r="J27" s="3"/>
      <c r="K27" s="3"/>
      <c r="L27" s="3"/>
      <c r="N27" s="3"/>
    </row>
    <row r="28" spans="2:17" ht="15" customHeight="1" x14ac:dyDescent="0.25">
      <c r="B28" s="3"/>
      <c r="C28" s="3"/>
      <c r="D28" s="3"/>
      <c r="E28" s="3"/>
      <c r="F28" s="3"/>
      <c r="I28" s="3"/>
      <c r="J28" s="3"/>
      <c r="N28" s="3"/>
    </row>
    <row r="29" spans="2:17" ht="15" customHeight="1" x14ac:dyDescent="0.25">
      <c r="B29" s="3"/>
      <c r="C29" s="3"/>
      <c r="D29" s="3"/>
      <c r="E29" s="3"/>
      <c r="F29" s="3"/>
      <c r="G29" s="3"/>
      <c r="H29" s="3"/>
      <c r="I29" s="3"/>
      <c r="J29" s="3"/>
      <c r="N29" s="89"/>
    </row>
    <row r="30" spans="2:17" ht="15" customHeight="1" x14ac:dyDescent="0.25">
      <c r="B30" s="3"/>
      <c r="C30" s="3"/>
      <c r="D30" s="3"/>
      <c r="E30" s="3"/>
      <c r="F30" s="3"/>
      <c r="G30" s="3"/>
      <c r="H30" s="3"/>
      <c r="I30" s="3"/>
      <c r="J30" s="3"/>
      <c r="N30" s="89"/>
    </row>
    <row r="31" spans="2:17" ht="15" customHeight="1" x14ac:dyDescent="0.25">
      <c r="B31" s="3"/>
      <c r="C31" s="3"/>
      <c r="D31" s="3"/>
      <c r="E31" s="3"/>
      <c r="F31" s="3"/>
      <c r="G31" s="3"/>
      <c r="H31" s="3"/>
      <c r="I31" s="3"/>
      <c r="J31" s="3"/>
      <c r="N31" s="37"/>
    </row>
    <row r="32" spans="2:17" ht="25.15" customHeight="1" x14ac:dyDescent="0.25">
      <c r="B32" s="3"/>
      <c r="C32" s="3"/>
      <c r="D32" s="3"/>
      <c r="E32" s="3"/>
      <c r="F32" s="3"/>
      <c r="G32" s="10">
        <v>120</v>
      </c>
      <c r="H32" s="9"/>
      <c r="I32" s="3"/>
      <c r="J32" s="3"/>
      <c r="O32" s="3"/>
    </row>
    <row r="33" spans="2:15" ht="29.45" customHeight="1" x14ac:dyDescent="0.25">
      <c r="B33" s="3"/>
      <c r="C33" s="3"/>
      <c r="D33" s="3"/>
      <c r="E33" s="3"/>
      <c r="F33" s="3"/>
      <c r="G33" s="10"/>
      <c r="H33" s="9"/>
      <c r="I33" s="3"/>
      <c r="J33" s="3"/>
      <c r="O33" s="3"/>
    </row>
    <row r="34" spans="2:15" ht="32.25" customHeight="1" x14ac:dyDescent="0.25">
      <c r="B34" s="3"/>
      <c r="C34" s="3"/>
      <c r="D34" s="3"/>
      <c r="E34" s="3"/>
      <c r="F34" s="3"/>
      <c r="I34" s="3"/>
      <c r="J34" s="3"/>
      <c r="O34" s="8">
        <v>0</v>
      </c>
    </row>
    <row r="35" spans="2:15" ht="25.5" customHeight="1" x14ac:dyDescent="0.3">
      <c r="C35" s="13"/>
      <c r="D35" s="13"/>
      <c r="E35" s="13"/>
      <c r="F35" s="13"/>
      <c r="G35" s="3"/>
      <c r="H35" s="3"/>
      <c r="I35" s="3">
        <v>2000</v>
      </c>
      <c r="J35" s="2"/>
      <c r="O35" s="8"/>
    </row>
    <row r="36" spans="2:15" ht="14.45" customHeight="1" x14ac:dyDescent="0.3">
      <c r="C36" s="3"/>
      <c r="D36" s="3"/>
      <c r="E36" s="3"/>
      <c r="F36" s="3"/>
      <c r="G36" s="3"/>
      <c r="H36" s="3">
        <v>1</v>
      </c>
      <c r="I36" s="3"/>
      <c r="J36" s="3"/>
      <c r="O36" s="8">
        <v>60000</v>
      </c>
    </row>
    <row r="37" spans="2:15" ht="14.45" customHeight="1" x14ac:dyDescent="0.3">
      <c r="C37" s="3"/>
      <c r="D37" s="3"/>
      <c r="E37" s="3"/>
      <c r="F37" s="3"/>
      <c r="G37" s="3"/>
      <c r="H37" s="3"/>
      <c r="I37" s="3"/>
      <c r="J37" s="3"/>
      <c r="O37" s="8"/>
    </row>
    <row r="38" spans="2:15" ht="25.5" customHeight="1" x14ac:dyDescent="0.3">
      <c r="C38" s="3"/>
      <c r="D38" s="3"/>
      <c r="E38" s="3"/>
      <c r="F38" s="3"/>
      <c r="G38" s="3"/>
      <c r="H38" s="3"/>
      <c r="I38" s="3"/>
      <c r="J38" s="3"/>
      <c r="O38" s="8">
        <v>110000</v>
      </c>
    </row>
    <row r="39" spans="2:15" ht="25.5" customHeight="1" x14ac:dyDescent="0.3">
      <c r="C39" s="3"/>
      <c r="D39" s="3"/>
      <c r="E39" s="3"/>
      <c r="F39" s="3"/>
      <c r="G39" s="3"/>
      <c r="H39" s="3"/>
      <c r="I39" s="3"/>
      <c r="J39" s="3"/>
      <c r="O39" s="8"/>
    </row>
    <row r="40" spans="2:15" ht="27.75" customHeight="1" x14ac:dyDescent="0.25">
      <c r="C40" s="3"/>
      <c r="D40" s="3"/>
      <c r="E40" s="79"/>
      <c r="F40" s="79"/>
      <c r="G40" s="79"/>
      <c r="H40" s="79"/>
      <c r="I40" s="3"/>
      <c r="J40" s="3"/>
      <c r="N40" s="3"/>
      <c r="O40" s="4"/>
    </row>
    <row r="41" spans="2:15" ht="27" customHeight="1" x14ac:dyDescent="0.25">
      <c r="C41" s="3"/>
      <c r="D41" s="3"/>
      <c r="E41" s="79"/>
      <c r="F41" s="79"/>
      <c r="G41" s="79"/>
      <c r="H41" s="79"/>
      <c r="I41" s="3"/>
      <c r="J41" s="3"/>
      <c r="K41" s="3"/>
      <c r="L41" s="3"/>
      <c r="M41" s="3"/>
      <c r="N41" s="3"/>
      <c r="O41" s="3"/>
    </row>
    <row r="42" spans="2:15" ht="15" customHeight="1" x14ac:dyDescent="0.3">
      <c r="C42" s="3"/>
      <c r="D42" s="3"/>
      <c r="E42" s="3"/>
      <c r="F42" s="3"/>
      <c r="G42" s="3"/>
      <c r="H42" s="3"/>
      <c r="I42" s="3"/>
      <c r="J42" s="3"/>
      <c r="K42" s="3"/>
      <c r="L42" s="3"/>
      <c r="M42" s="6"/>
      <c r="N42" s="6"/>
      <c r="O42" s="3"/>
    </row>
    <row r="43" spans="2:15" ht="14.45" x14ac:dyDescent="0.3">
      <c r="M43" s="6"/>
      <c r="N43" s="6"/>
    </row>
    <row r="44" spans="2:15" ht="14.45" x14ac:dyDescent="0.3">
      <c r="M44" s="6"/>
      <c r="N44" s="6"/>
    </row>
    <row r="45" spans="2:15" ht="14.45" x14ac:dyDescent="0.3">
      <c r="M45" s="6"/>
      <c r="N45" s="6"/>
    </row>
    <row r="46" spans="2:15" ht="14.45" x14ac:dyDescent="0.3">
      <c r="M46" s="6"/>
      <c r="N46" s="6"/>
    </row>
    <row r="47" spans="2:15" ht="14.45" x14ac:dyDescent="0.3">
      <c r="M47" s="6"/>
      <c r="N47" s="6"/>
    </row>
    <row r="48" spans="2:15" ht="14.45" x14ac:dyDescent="0.3">
      <c r="M48" s="6"/>
      <c r="N48" s="6"/>
    </row>
    <row r="51" spans="16:16" ht="14.45" x14ac:dyDescent="0.3">
      <c r="P51" s="11"/>
    </row>
  </sheetData>
  <mergeCells count="4">
    <mergeCell ref="P16:Q16"/>
    <mergeCell ref="N29:N30"/>
    <mergeCell ref="E40:F41"/>
    <mergeCell ref="G40:H41"/>
  </mergeCells>
  <pageMargins left="0.7" right="0.7" top="0.75" bottom="0.75" header="0.3" footer="0.3"/>
  <pageSetup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dimension ref="B8:V51"/>
  <sheetViews>
    <sheetView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3.7109375" style="1" customWidth="1"/>
    <col min="16" max="16" width="13.5703125" style="1" customWidth="1"/>
    <col min="17" max="17" width="12.28515625" style="1" customWidth="1"/>
    <col min="18" max="16384" width="9.140625" style="1"/>
  </cols>
  <sheetData>
    <row r="8" spans="9:22" x14ac:dyDescent="0.25">
      <c r="I8" s="22"/>
    </row>
    <row r="15" spans="9:22" x14ac:dyDescent="0.25">
      <c r="O15" s="41"/>
      <c r="P15" s="41"/>
      <c r="Q15" s="41"/>
      <c r="R15" s="41"/>
    </row>
    <row r="16" spans="9:22" ht="18.75" customHeight="1" x14ac:dyDescent="0.4">
      <c r="O16" s="42"/>
      <c r="P16" s="47"/>
      <c r="Q16" s="47"/>
      <c r="R16" s="47"/>
      <c r="S16" s="47"/>
      <c r="T16" s="47"/>
      <c r="U16" s="47"/>
      <c r="V16" s="47"/>
    </row>
    <row r="17" spans="2:22" ht="16.5" customHeight="1" x14ac:dyDescent="0.4">
      <c r="O17" s="43"/>
      <c r="P17" s="44"/>
      <c r="Q17" s="44"/>
      <c r="R17" s="44"/>
      <c r="S17" s="44"/>
      <c r="T17" s="44"/>
      <c r="U17" s="44"/>
      <c r="V17" s="44"/>
    </row>
    <row r="18" spans="2:22" ht="18" customHeight="1" x14ac:dyDescent="0.4">
      <c r="O18" s="42"/>
      <c r="P18" s="45"/>
      <c r="Q18" s="45"/>
      <c r="R18" s="45"/>
      <c r="S18" s="45"/>
      <c r="T18" s="45"/>
      <c r="U18" s="45"/>
      <c r="V18" s="45"/>
    </row>
    <row r="19" spans="2:22" ht="19.5" customHeight="1" x14ac:dyDescent="0.4">
      <c r="O19" s="42"/>
      <c r="P19" s="45"/>
      <c r="Q19" s="45"/>
      <c r="R19" s="45"/>
      <c r="S19" s="45"/>
      <c r="T19" s="45"/>
      <c r="U19" s="45"/>
      <c r="V19" s="45"/>
    </row>
    <row r="20" spans="2:22" ht="18.75" customHeight="1" x14ac:dyDescent="0.4">
      <c r="O20" s="42"/>
      <c r="P20" s="45"/>
      <c r="Q20" s="45"/>
      <c r="R20" s="45"/>
      <c r="S20" s="45"/>
      <c r="T20" s="45"/>
      <c r="U20" s="45"/>
      <c r="V20" s="45"/>
    </row>
    <row r="21" spans="2:22" x14ac:dyDescent="0.25">
      <c r="O21" s="46"/>
      <c r="P21" s="46"/>
      <c r="Q21" s="46"/>
      <c r="R21" s="46"/>
      <c r="S21" s="46"/>
      <c r="T21" s="46"/>
      <c r="U21" s="46"/>
      <c r="V21" s="46"/>
    </row>
    <row r="22" spans="2:22" x14ac:dyDescent="0.25">
      <c r="O22" s="46"/>
      <c r="P22" s="46"/>
      <c r="Q22" s="46"/>
      <c r="R22" s="46"/>
      <c r="S22" s="46"/>
      <c r="T22" s="46"/>
      <c r="U22" s="46"/>
      <c r="V22" s="46"/>
    </row>
    <row r="23" spans="2:22" x14ac:dyDescent="0.25">
      <c r="O23" s="46"/>
      <c r="P23" s="46"/>
      <c r="Q23" s="46"/>
      <c r="R23" s="46"/>
      <c r="S23" s="46"/>
      <c r="T23" s="46"/>
      <c r="U23" s="46"/>
      <c r="V23" s="46"/>
    </row>
    <row r="24" spans="2:22" x14ac:dyDescent="0.25">
      <c r="O24" s="46"/>
      <c r="P24" s="46"/>
      <c r="Q24" s="46"/>
      <c r="R24" s="46"/>
      <c r="S24" s="46"/>
      <c r="T24" s="46"/>
      <c r="U24" s="46"/>
      <c r="V24" s="46"/>
    </row>
    <row r="25" spans="2:22" x14ac:dyDescent="0.25">
      <c r="O25" s="38"/>
      <c r="P25" s="38"/>
      <c r="Q25" s="38"/>
      <c r="R25" s="38"/>
      <c r="S25" s="38"/>
      <c r="T25" s="38"/>
      <c r="U25" s="38"/>
      <c r="V25" s="38"/>
    </row>
    <row r="26" spans="2:22" x14ac:dyDescent="0.25">
      <c r="B26" s="3"/>
      <c r="C26" s="3"/>
      <c r="D26" s="3"/>
      <c r="E26" s="3"/>
      <c r="F26" s="3"/>
      <c r="O26" s="38"/>
      <c r="P26" s="38"/>
      <c r="Q26" s="38"/>
      <c r="R26" s="38"/>
      <c r="S26" s="38"/>
      <c r="T26" s="38"/>
      <c r="U26" s="38"/>
      <c r="V26" s="38"/>
    </row>
    <row r="27" spans="2:22" ht="21" customHeight="1" x14ac:dyDescent="0.25">
      <c r="B27" s="3"/>
      <c r="C27" s="3"/>
      <c r="D27" s="3"/>
      <c r="E27" s="3"/>
      <c r="F27" s="3"/>
      <c r="I27" s="3"/>
      <c r="J27" s="3"/>
      <c r="K27" s="3"/>
      <c r="L27" s="3"/>
      <c r="N27" s="3"/>
      <c r="O27" s="38"/>
      <c r="P27" s="38"/>
      <c r="Q27" s="38"/>
      <c r="R27" s="38"/>
      <c r="S27" s="38"/>
      <c r="T27" s="38"/>
      <c r="U27" s="38"/>
      <c r="V27" s="38"/>
    </row>
    <row r="28" spans="2:22" ht="15" customHeight="1" x14ac:dyDescent="0.25">
      <c r="B28" s="3"/>
      <c r="C28" s="3"/>
      <c r="D28" s="3"/>
      <c r="E28" s="3"/>
      <c r="F28" s="3"/>
      <c r="I28" s="3"/>
      <c r="J28" s="3"/>
      <c r="N28" s="3"/>
      <c r="O28" s="38"/>
      <c r="P28" s="38"/>
      <c r="Q28" s="38"/>
      <c r="R28" s="38"/>
      <c r="S28" s="38"/>
      <c r="T28" s="38"/>
      <c r="U28" s="38"/>
      <c r="V28" s="38"/>
    </row>
    <row r="29" spans="2:22" ht="15" customHeight="1" x14ac:dyDescent="0.25">
      <c r="B29" s="3"/>
      <c r="C29" s="3"/>
      <c r="D29" s="3"/>
      <c r="E29" s="3"/>
      <c r="F29" s="3"/>
      <c r="G29" s="3"/>
      <c r="H29" s="3"/>
      <c r="I29" s="3"/>
      <c r="J29" s="3"/>
      <c r="N29" s="89"/>
      <c r="O29" s="38"/>
      <c r="P29" s="38"/>
      <c r="Q29" s="38"/>
      <c r="R29" s="38"/>
      <c r="S29" s="38"/>
      <c r="T29" s="38"/>
      <c r="U29" s="38"/>
      <c r="V29" s="38"/>
    </row>
    <row r="30" spans="2:22" ht="15" customHeight="1" x14ac:dyDescent="0.25">
      <c r="B30" s="3"/>
      <c r="C30" s="3"/>
      <c r="D30" s="3"/>
      <c r="E30" s="3"/>
      <c r="F30" s="3"/>
      <c r="G30" s="3"/>
      <c r="H30" s="3"/>
      <c r="I30" s="3"/>
      <c r="J30" s="3"/>
      <c r="N30" s="89"/>
      <c r="O30" s="38"/>
      <c r="P30" s="38"/>
      <c r="Q30" s="38"/>
      <c r="R30" s="38"/>
      <c r="S30" s="38"/>
      <c r="T30" s="38"/>
      <c r="U30" s="38"/>
      <c r="V30" s="38"/>
    </row>
    <row r="31" spans="2:22" ht="15" customHeight="1" x14ac:dyDescent="0.25">
      <c r="B31" s="3"/>
      <c r="C31" s="3"/>
      <c r="D31" s="3"/>
      <c r="E31" s="3"/>
      <c r="F31" s="3"/>
      <c r="G31" s="3"/>
      <c r="H31" s="3"/>
      <c r="I31" s="3"/>
      <c r="J31" s="3"/>
      <c r="N31" s="15"/>
      <c r="O31" s="38"/>
      <c r="P31" s="38"/>
      <c r="Q31" s="38"/>
      <c r="R31" s="38"/>
      <c r="S31" s="38"/>
      <c r="T31" s="38"/>
      <c r="U31" s="38"/>
      <c r="V31" s="38"/>
    </row>
    <row r="32" spans="2:22" ht="25.15" customHeight="1" x14ac:dyDescent="0.25">
      <c r="B32" s="3"/>
      <c r="C32" s="3"/>
      <c r="D32" s="3"/>
      <c r="E32" s="3"/>
      <c r="F32" s="3"/>
      <c r="G32" s="10">
        <v>120</v>
      </c>
      <c r="H32" s="9"/>
      <c r="I32" s="3"/>
      <c r="J32" s="3"/>
      <c r="O32" s="39"/>
      <c r="P32" s="38"/>
      <c r="Q32" s="38"/>
      <c r="R32" s="38"/>
      <c r="S32" s="38"/>
      <c r="T32" s="38"/>
      <c r="U32" s="38"/>
      <c r="V32" s="38"/>
    </row>
    <row r="33" spans="2:22" ht="29.45" customHeight="1" x14ac:dyDescent="0.25">
      <c r="B33" s="3"/>
      <c r="C33" s="3"/>
      <c r="D33" s="3"/>
      <c r="E33" s="3"/>
      <c r="F33" s="3"/>
      <c r="G33" s="10"/>
      <c r="H33" s="9"/>
      <c r="I33" s="3"/>
      <c r="J33" s="3"/>
      <c r="O33" s="39"/>
      <c r="P33" s="38"/>
      <c r="Q33" s="38"/>
      <c r="R33" s="38"/>
      <c r="S33" s="38"/>
      <c r="T33" s="38"/>
      <c r="U33" s="38"/>
      <c r="V33" s="38"/>
    </row>
    <row r="34" spans="2:22" ht="32.25" customHeight="1" x14ac:dyDescent="0.25">
      <c r="B34" s="3"/>
      <c r="C34" s="3"/>
      <c r="D34" s="3"/>
      <c r="E34" s="3"/>
      <c r="F34" s="3"/>
      <c r="I34" s="3"/>
      <c r="J34" s="3"/>
      <c r="O34" s="8">
        <v>0</v>
      </c>
    </row>
    <row r="35" spans="2:22" ht="25.5" customHeight="1" x14ac:dyDescent="0.3">
      <c r="C35" s="13"/>
      <c r="D35" s="13"/>
      <c r="E35" s="13"/>
      <c r="F35" s="13"/>
      <c r="G35" s="3"/>
      <c r="H35" s="3"/>
      <c r="I35" s="3">
        <v>2000</v>
      </c>
      <c r="J35" s="2"/>
      <c r="O35" s="8"/>
    </row>
    <row r="36" spans="2:22" ht="14.45" customHeight="1" x14ac:dyDescent="0.3">
      <c r="C36" s="3"/>
      <c r="D36" s="3"/>
      <c r="E36" s="3"/>
      <c r="F36" s="3"/>
      <c r="G36" s="3"/>
      <c r="H36" s="3">
        <v>1</v>
      </c>
      <c r="I36" s="3"/>
      <c r="J36" s="3"/>
      <c r="O36" s="8">
        <v>60000</v>
      </c>
    </row>
    <row r="37" spans="2:22" ht="14.45" customHeight="1" x14ac:dyDescent="0.3">
      <c r="C37" s="3"/>
      <c r="D37" s="3"/>
      <c r="E37" s="3"/>
      <c r="F37" s="3"/>
      <c r="G37" s="3"/>
      <c r="H37" s="3"/>
      <c r="I37" s="3"/>
      <c r="J37" s="3"/>
      <c r="O37" s="8"/>
    </row>
    <row r="38" spans="2:22" ht="25.5" customHeight="1" x14ac:dyDescent="0.3">
      <c r="C38" s="3"/>
      <c r="D38" s="3"/>
      <c r="E38" s="3"/>
      <c r="F38" s="3"/>
      <c r="G38" s="3"/>
      <c r="H38" s="3"/>
      <c r="I38" s="3"/>
      <c r="J38" s="3"/>
      <c r="O38" s="8">
        <v>110000</v>
      </c>
    </row>
    <row r="39" spans="2:22" ht="25.5" customHeight="1" x14ac:dyDescent="0.3">
      <c r="C39" s="3"/>
      <c r="D39" s="3"/>
      <c r="E39" s="3"/>
      <c r="F39" s="3"/>
      <c r="G39" s="3"/>
      <c r="H39" s="3"/>
      <c r="I39" s="3"/>
      <c r="J39" s="3"/>
      <c r="O39" s="8"/>
    </row>
    <row r="40" spans="2:22" ht="27.75" customHeight="1" x14ac:dyDescent="0.25">
      <c r="C40" s="3"/>
      <c r="D40" s="3"/>
      <c r="E40" s="79"/>
      <c r="F40" s="79"/>
      <c r="G40" s="79"/>
      <c r="H40" s="79"/>
      <c r="I40" s="3"/>
      <c r="J40" s="3"/>
      <c r="N40" s="3"/>
      <c r="O40" s="4"/>
    </row>
    <row r="41" spans="2:22" ht="27" customHeight="1" x14ac:dyDescent="0.25">
      <c r="C41" s="3"/>
      <c r="D41" s="3"/>
      <c r="E41" s="79"/>
      <c r="F41" s="79"/>
      <c r="G41" s="79"/>
      <c r="H41" s="79"/>
      <c r="I41" s="3"/>
      <c r="J41" s="3"/>
      <c r="K41" s="3"/>
      <c r="L41" s="3"/>
      <c r="M41" s="3"/>
      <c r="N41" s="3"/>
      <c r="O41" s="3"/>
    </row>
    <row r="42" spans="2:22" ht="15" customHeight="1" x14ac:dyDescent="0.3">
      <c r="C42" s="3"/>
      <c r="D42" s="3"/>
      <c r="E42" s="3"/>
      <c r="F42" s="3"/>
      <c r="G42" s="3"/>
      <c r="H42" s="3"/>
      <c r="I42" s="3"/>
      <c r="J42" s="3"/>
      <c r="K42" s="3"/>
      <c r="L42" s="3"/>
      <c r="M42" s="6"/>
      <c r="N42" s="6"/>
      <c r="O42" s="3"/>
    </row>
    <row r="43" spans="2:22" ht="14.45" x14ac:dyDescent="0.3">
      <c r="M43" s="6"/>
      <c r="N43" s="6"/>
    </row>
    <row r="44" spans="2:22" ht="14.45" x14ac:dyDescent="0.3">
      <c r="M44" s="6"/>
      <c r="N44" s="6"/>
    </row>
    <row r="45" spans="2:22" ht="14.45" x14ac:dyDescent="0.3">
      <c r="M45" s="6"/>
      <c r="N45" s="6"/>
    </row>
    <row r="46" spans="2:22" ht="14.45" x14ac:dyDescent="0.3">
      <c r="M46" s="6"/>
      <c r="N46" s="6"/>
    </row>
    <row r="47" spans="2:22" ht="14.45" x14ac:dyDescent="0.3">
      <c r="M47" s="6"/>
      <c r="N47" s="6"/>
    </row>
    <row r="48" spans="2:22" ht="14.45" x14ac:dyDescent="0.3">
      <c r="M48" s="6"/>
      <c r="N48" s="6"/>
    </row>
    <row r="51" spans="16:16" ht="14.45" x14ac:dyDescent="0.3">
      <c r="P51" s="11"/>
    </row>
  </sheetData>
  <mergeCells count="3">
    <mergeCell ref="E40:F41"/>
    <mergeCell ref="G40:H41"/>
    <mergeCell ref="N29:N30"/>
  </mergeCells>
  <pageMargins left="0.7" right="0.7" top="0.75" bottom="0.75" header="0.3" footer="0.3"/>
  <pageSetup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8:T51"/>
  <sheetViews>
    <sheetView showRowColHeaders="0" zoomScale="70" zoomScaleNormal="7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8" spans="2:12" x14ac:dyDescent="0.25">
      <c r="B28" s="3"/>
      <c r="C28" s="3"/>
      <c r="D28" s="3"/>
      <c r="E28" s="3"/>
      <c r="F28" s="3"/>
    </row>
    <row r="29" spans="2:12" ht="21" customHeight="1" x14ac:dyDescent="0.25">
      <c r="B29" s="3"/>
      <c r="C29" s="3"/>
      <c r="D29" s="3"/>
      <c r="E29" s="3"/>
      <c r="F29" s="3"/>
      <c r="I29" s="3"/>
      <c r="J29" s="3"/>
      <c r="K29" s="3"/>
      <c r="L29" s="3"/>
    </row>
    <row r="30" spans="2:12" ht="15" customHeight="1" x14ac:dyDescent="0.25">
      <c r="B30" s="3"/>
      <c r="C30" s="3"/>
      <c r="D30" s="3"/>
      <c r="E30" s="3"/>
      <c r="F30" s="3"/>
      <c r="I30" s="3"/>
      <c r="J30" s="3"/>
      <c r="K30" s="3"/>
      <c r="L30" s="3"/>
    </row>
    <row r="31" spans="2:12" ht="15" customHeight="1" x14ac:dyDescent="0.25">
      <c r="B31" s="3"/>
      <c r="C31" s="3"/>
      <c r="D31" s="3"/>
      <c r="E31" s="3"/>
      <c r="F31" s="3"/>
      <c r="G31" s="3"/>
      <c r="H31" s="3"/>
      <c r="I31" s="3"/>
      <c r="J31" s="3"/>
      <c r="K31" s="3"/>
      <c r="L31" s="3"/>
    </row>
    <row r="32" spans="2:12" ht="15" customHeight="1" x14ac:dyDescent="0.25">
      <c r="B32" s="3"/>
      <c r="C32" s="3"/>
      <c r="D32" s="3"/>
      <c r="E32" s="3"/>
      <c r="F32" s="3"/>
      <c r="G32" s="3"/>
      <c r="H32" s="3"/>
      <c r="I32" s="3"/>
      <c r="J32" s="3"/>
      <c r="K32" s="3"/>
      <c r="L32" s="3"/>
    </row>
    <row r="33" spans="2:19" ht="57.75" customHeight="1" x14ac:dyDescent="0.25">
      <c r="B33" s="3"/>
      <c r="C33" s="3"/>
      <c r="D33" s="3"/>
      <c r="E33" s="3"/>
      <c r="F33" s="3"/>
      <c r="G33" s="10">
        <v>121</v>
      </c>
      <c r="H33" s="9"/>
      <c r="I33" s="3"/>
      <c r="J33" s="3"/>
      <c r="K33" s="3"/>
      <c r="L33" s="3"/>
    </row>
    <row r="34" spans="2:19" ht="32.25" customHeight="1" x14ac:dyDescent="0.3">
      <c r="B34" s="3"/>
      <c r="C34" s="3"/>
      <c r="D34" s="3"/>
      <c r="E34" s="3"/>
      <c r="F34" s="3"/>
      <c r="I34" s="3"/>
      <c r="J34" s="3"/>
      <c r="K34" s="3"/>
      <c r="L34" s="3"/>
    </row>
    <row r="35" spans="2:19" ht="25.5" customHeight="1" x14ac:dyDescent="0.3">
      <c r="C35" s="13"/>
      <c r="D35" s="13"/>
      <c r="E35" s="13"/>
      <c r="F35" s="13"/>
      <c r="G35" s="3"/>
      <c r="H35" s="3"/>
      <c r="I35" s="3">
        <v>2000</v>
      </c>
      <c r="J35" s="2"/>
      <c r="K35" s="3"/>
      <c r="L35" s="3"/>
      <c r="M35" s="3"/>
      <c r="N35" s="3"/>
      <c r="O35" s="3"/>
      <c r="P35" s="3"/>
      <c r="Q35" s="3"/>
      <c r="S35" s="8"/>
    </row>
    <row r="36" spans="2:19" ht="14.45" x14ac:dyDescent="0.3">
      <c r="C36" s="3"/>
      <c r="D36" s="3"/>
      <c r="E36" s="3"/>
      <c r="F36" s="3"/>
      <c r="G36" s="3"/>
      <c r="H36" s="3">
        <v>1</v>
      </c>
      <c r="I36" s="3"/>
      <c r="J36" s="3"/>
      <c r="K36" s="3"/>
      <c r="L36" s="3"/>
      <c r="M36" s="3"/>
      <c r="N36" s="3"/>
      <c r="O36" s="3"/>
      <c r="P36" s="3"/>
      <c r="Q36" s="3"/>
      <c r="S36" s="8">
        <v>60000</v>
      </c>
    </row>
    <row r="37" spans="2:19" ht="14.45" x14ac:dyDescent="0.3">
      <c r="C37" s="3"/>
      <c r="D37" s="3"/>
      <c r="E37" s="3"/>
      <c r="F37" s="3"/>
      <c r="G37" s="3"/>
      <c r="H37" s="3"/>
      <c r="I37" s="3"/>
      <c r="J37" s="3"/>
      <c r="K37" s="3"/>
      <c r="L37" s="3"/>
      <c r="M37" s="3"/>
      <c r="N37" s="3"/>
      <c r="O37" s="3"/>
      <c r="P37" s="3"/>
      <c r="Q37" s="3"/>
      <c r="S37" s="8"/>
    </row>
    <row r="38" spans="2:19" ht="25.5" customHeight="1" x14ac:dyDescent="0.25">
      <c r="C38" s="3"/>
      <c r="D38" s="3"/>
      <c r="E38" s="3"/>
      <c r="F38" s="3"/>
      <c r="G38" s="3"/>
      <c r="H38" s="3"/>
      <c r="I38" s="3"/>
      <c r="J38" s="3"/>
      <c r="K38" s="78"/>
      <c r="L38" s="3"/>
      <c r="M38" s="3"/>
      <c r="N38" s="3"/>
      <c r="O38" s="3"/>
      <c r="P38" s="3"/>
      <c r="Q38" s="3"/>
      <c r="S38" s="8">
        <v>110000</v>
      </c>
    </row>
    <row r="39" spans="2:19" ht="25.5" customHeight="1" x14ac:dyDescent="0.25">
      <c r="C39" s="3"/>
      <c r="D39" s="3"/>
      <c r="E39" s="3"/>
      <c r="F39" s="3"/>
      <c r="G39" s="3"/>
      <c r="H39" s="3"/>
      <c r="I39" s="3"/>
      <c r="J39" s="3"/>
      <c r="K39" s="78"/>
      <c r="L39" s="3"/>
      <c r="M39" s="3"/>
      <c r="N39" s="3"/>
      <c r="O39" s="3"/>
      <c r="P39" s="3"/>
      <c r="Q39" s="3"/>
      <c r="S39" s="8"/>
    </row>
    <row r="40" spans="2:19" ht="27.75" customHeight="1" x14ac:dyDescent="0.25">
      <c r="C40" s="3"/>
      <c r="D40" s="3"/>
      <c r="E40" s="79"/>
      <c r="F40" s="79"/>
      <c r="G40" s="79"/>
      <c r="H40" s="79"/>
      <c r="I40" s="3"/>
      <c r="J40" s="3"/>
      <c r="K40" s="3"/>
      <c r="L40" s="3"/>
      <c r="M40" s="3"/>
      <c r="N40" s="3"/>
      <c r="O40" s="3"/>
      <c r="P40" s="3"/>
      <c r="Q40" s="3"/>
      <c r="R40" s="3"/>
      <c r="S40" s="4"/>
    </row>
    <row r="41" spans="2:19" ht="27" customHeight="1" x14ac:dyDescent="0.25">
      <c r="C41" s="3"/>
      <c r="D41" s="3"/>
      <c r="E41" s="79"/>
      <c r="F41" s="79"/>
      <c r="G41" s="79"/>
      <c r="H41" s="79"/>
      <c r="I41" s="3"/>
      <c r="J41" s="3"/>
      <c r="K41" s="3"/>
      <c r="L41" s="3"/>
      <c r="M41" s="3"/>
      <c r="N41" s="3"/>
      <c r="O41" s="3"/>
      <c r="P41" s="3"/>
      <c r="Q41" s="3"/>
      <c r="R41" s="3"/>
      <c r="S41" s="3"/>
    </row>
    <row r="42" spans="2:19" ht="15" customHeight="1" x14ac:dyDescent="0.3">
      <c r="C42" s="3"/>
      <c r="D42" s="3"/>
      <c r="E42" s="3"/>
      <c r="F42" s="3"/>
      <c r="G42" s="3"/>
      <c r="H42" s="3"/>
      <c r="I42" s="3"/>
      <c r="J42" s="3"/>
      <c r="K42" s="3"/>
      <c r="L42" s="3"/>
      <c r="M42" s="6"/>
      <c r="N42" s="8">
        <v>75</v>
      </c>
      <c r="O42" s="8"/>
      <c r="P42" s="8">
        <v>98</v>
      </c>
      <c r="Q42" s="6"/>
      <c r="R42" s="6"/>
      <c r="S42" s="3"/>
    </row>
    <row r="43" spans="2:19" ht="14.45" x14ac:dyDescent="0.3">
      <c r="M43" s="6"/>
      <c r="N43" s="8">
        <v>45</v>
      </c>
      <c r="O43" s="8"/>
      <c r="P43" s="8">
        <v>37</v>
      </c>
      <c r="Q43" s="6"/>
      <c r="R43" s="6"/>
    </row>
    <row r="44" spans="2:19" ht="14.45" x14ac:dyDescent="0.3">
      <c r="M44" s="6"/>
      <c r="N44" s="8">
        <v>25</v>
      </c>
      <c r="O44" s="8"/>
      <c r="P44" s="8">
        <v>43</v>
      </c>
      <c r="Q44" s="6"/>
      <c r="R44" s="6"/>
    </row>
    <row r="45" spans="2:19" ht="14.45" x14ac:dyDescent="0.3">
      <c r="M45" s="6"/>
      <c r="N45" s="8">
        <v>100</v>
      </c>
      <c r="O45" s="8"/>
      <c r="P45" s="8">
        <v>61</v>
      </c>
      <c r="Q45" s="6"/>
      <c r="R45" s="6"/>
    </row>
    <row r="46" spans="2:19" ht="14.45" x14ac:dyDescent="0.3">
      <c r="M46" s="6"/>
      <c r="N46" s="8">
        <v>100</v>
      </c>
      <c r="O46" s="8"/>
      <c r="P46" s="8">
        <v>30</v>
      </c>
      <c r="Q46" s="6"/>
      <c r="R46" s="6"/>
    </row>
    <row r="47" spans="2:19" ht="14.45" x14ac:dyDescent="0.3">
      <c r="M47" s="6"/>
      <c r="N47" s="7"/>
      <c r="O47" s="7"/>
      <c r="P47" s="6"/>
      <c r="Q47" s="6"/>
      <c r="R47" s="6"/>
    </row>
    <row r="48" spans="2:19" ht="14.45" x14ac:dyDescent="0.3">
      <c r="M48" s="6"/>
      <c r="N48" s="7"/>
      <c r="O48" s="7"/>
      <c r="P48" s="6"/>
      <c r="Q48" s="6"/>
      <c r="R48" s="6"/>
    </row>
    <row r="51" spans="20:20" ht="14.45" x14ac:dyDescent="0.3">
      <c r="T51" s="11"/>
    </row>
  </sheetData>
  <mergeCells count="3">
    <mergeCell ref="K38:K39"/>
    <mergeCell ref="E40:F41"/>
    <mergeCell ref="G40:H4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
  <dimension ref="B16:W51"/>
  <sheetViews>
    <sheetView zoomScale="60" zoomScaleNormal="6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6" spans="14:23" x14ac:dyDescent="0.25">
      <c r="N16" s="38"/>
      <c r="O16" s="38"/>
      <c r="P16" s="38"/>
      <c r="Q16" s="38"/>
      <c r="R16" s="38"/>
      <c r="S16" s="38"/>
      <c r="T16" s="38"/>
      <c r="U16" s="38"/>
      <c r="V16" s="38"/>
      <c r="W16" s="38"/>
    </row>
    <row r="17" spans="2:23" x14ac:dyDescent="0.25">
      <c r="N17" s="38"/>
      <c r="O17" s="38"/>
      <c r="P17" s="38"/>
      <c r="Q17" s="38"/>
      <c r="R17" s="38"/>
      <c r="S17" s="38"/>
      <c r="T17" s="38"/>
      <c r="U17" s="38"/>
      <c r="V17" s="38"/>
      <c r="W17" s="38"/>
    </row>
    <row r="18" spans="2:23" x14ac:dyDescent="0.25">
      <c r="N18" s="38"/>
      <c r="O18" s="38"/>
      <c r="P18" s="38"/>
      <c r="Q18" s="38"/>
      <c r="R18" s="38"/>
      <c r="S18" s="38"/>
      <c r="T18" s="38"/>
      <c r="U18" s="38"/>
      <c r="V18" s="38"/>
      <c r="W18" s="38"/>
    </row>
    <row r="19" spans="2:23" x14ac:dyDescent="0.25">
      <c r="N19" s="38"/>
      <c r="O19" s="38"/>
      <c r="P19" s="38"/>
      <c r="Q19" s="38"/>
      <c r="R19" s="38"/>
      <c r="S19" s="38"/>
      <c r="T19" s="38"/>
      <c r="U19" s="38"/>
      <c r="V19" s="38"/>
      <c r="W19" s="38"/>
    </row>
    <row r="20" spans="2:23" x14ac:dyDescent="0.25">
      <c r="N20" s="38"/>
      <c r="O20" s="38"/>
      <c r="P20" s="38"/>
      <c r="Q20" s="38"/>
      <c r="R20" s="38"/>
      <c r="S20" s="38"/>
      <c r="T20" s="38"/>
      <c r="U20" s="38"/>
      <c r="V20" s="38"/>
      <c r="W20" s="38"/>
    </row>
    <row r="21" spans="2:23" x14ac:dyDescent="0.25">
      <c r="N21" s="38"/>
      <c r="O21" s="38"/>
      <c r="P21" s="38"/>
      <c r="Q21" s="38"/>
      <c r="R21" s="38"/>
      <c r="S21" s="38"/>
      <c r="T21" s="38"/>
      <c r="U21" s="38"/>
      <c r="V21" s="38"/>
      <c r="W21" s="38"/>
    </row>
    <row r="22" spans="2:23" x14ac:dyDescent="0.25">
      <c r="N22" s="38"/>
      <c r="O22" s="38"/>
      <c r="P22" s="38"/>
      <c r="Q22" s="38"/>
      <c r="R22" s="38"/>
      <c r="S22" s="38"/>
      <c r="T22" s="38"/>
      <c r="U22" s="38"/>
      <c r="V22" s="38"/>
      <c r="W22" s="38"/>
    </row>
    <row r="23" spans="2:23" x14ac:dyDescent="0.25">
      <c r="N23" s="38"/>
      <c r="O23" s="38"/>
      <c r="P23" s="38"/>
      <c r="Q23" s="38"/>
      <c r="R23" s="38"/>
      <c r="S23" s="38"/>
      <c r="T23" s="38"/>
      <c r="U23" s="38"/>
      <c r="V23" s="38"/>
      <c r="W23" s="38"/>
    </row>
    <row r="24" spans="2:23" x14ac:dyDescent="0.25">
      <c r="N24" s="38"/>
      <c r="O24" s="38"/>
      <c r="P24" s="38"/>
      <c r="Q24" s="38"/>
      <c r="R24" s="38"/>
      <c r="S24" s="38"/>
      <c r="T24" s="38"/>
      <c r="U24" s="38"/>
      <c r="V24" s="38"/>
      <c r="W24" s="38"/>
    </row>
    <row r="25" spans="2:23" x14ac:dyDescent="0.25">
      <c r="N25" s="38"/>
      <c r="O25" s="38"/>
      <c r="P25" s="38"/>
      <c r="Q25" s="38"/>
      <c r="R25" s="38"/>
      <c r="S25" s="38"/>
      <c r="T25" s="38"/>
      <c r="U25" s="38"/>
      <c r="V25" s="38"/>
      <c r="W25" s="38"/>
    </row>
    <row r="26" spans="2:23" x14ac:dyDescent="0.25">
      <c r="N26" s="38"/>
      <c r="O26" s="38"/>
      <c r="P26" s="38"/>
      <c r="Q26" s="38"/>
      <c r="R26" s="38"/>
      <c r="S26" s="38"/>
      <c r="T26" s="38"/>
      <c r="U26" s="38"/>
      <c r="V26" s="38"/>
      <c r="W26" s="38"/>
    </row>
    <row r="27" spans="2:23" x14ac:dyDescent="0.25">
      <c r="N27" s="38"/>
      <c r="O27" s="38"/>
      <c r="P27" s="38"/>
      <c r="Q27" s="38"/>
      <c r="R27" s="38"/>
      <c r="S27" s="38"/>
      <c r="T27" s="38"/>
      <c r="U27" s="38"/>
      <c r="V27" s="38"/>
      <c r="W27" s="38"/>
    </row>
    <row r="28" spans="2:23" x14ac:dyDescent="0.25">
      <c r="B28" s="3"/>
      <c r="C28" s="3"/>
      <c r="D28" s="3"/>
      <c r="E28" s="3"/>
      <c r="F28" s="3"/>
      <c r="N28" s="38"/>
      <c r="O28" s="38"/>
      <c r="P28" s="38"/>
      <c r="Q28" s="38"/>
      <c r="R28" s="38"/>
      <c r="S28" s="38"/>
      <c r="T28" s="38"/>
      <c r="U28" s="38"/>
      <c r="V28" s="38"/>
      <c r="W28" s="38"/>
    </row>
    <row r="29" spans="2:23" ht="21" customHeight="1" x14ac:dyDescent="0.25">
      <c r="B29" s="3"/>
      <c r="C29" s="3"/>
      <c r="D29" s="3"/>
      <c r="E29" s="3"/>
      <c r="F29" s="3"/>
      <c r="I29" s="3"/>
      <c r="J29" s="3"/>
      <c r="K29" s="3"/>
      <c r="L29" s="3"/>
      <c r="N29" s="38"/>
      <c r="O29" s="38"/>
      <c r="P29" s="38"/>
      <c r="Q29" s="38"/>
      <c r="R29" s="38"/>
      <c r="S29" s="38"/>
      <c r="T29" s="38"/>
      <c r="U29" s="38"/>
      <c r="V29" s="38"/>
      <c r="W29" s="38"/>
    </row>
    <row r="30" spans="2:23" ht="15" customHeight="1" x14ac:dyDescent="0.25">
      <c r="B30" s="3"/>
      <c r="C30" s="3"/>
      <c r="D30" s="3"/>
      <c r="E30" s="3"/>
      <c r="F30" s="3"/>
      <c r="I30" s="3"/>
      <c r="J30" s="3"/>
      <c r="K30" s="3"/>
      <c r="L30" s="3"/>
      <c r="N30" s="38"/>
      <c r="O30" s="38"/>
      <c r="P30" s="38"/>
      <c r="Q30" s="38"/>
      <c r="R30" s="38"/>
      <c r="S30" s="38"/>
      <c r="T30" s="38"/>
      <c r="U30" s="38"/>
      <c r="V30" s="38"/>
      <c r="W30" s="38"/>
    </row>
    <row r="31" spans="2:23" ht="15" customHeight="1" x14ac:dyDescent="0.25">
      <c r="B31" s="3"/>
      <c r="C31" s="3"/>
      <c r="D31" s="3"/>
      <c r="E31" s="3"/>
      <c r="F31" s="3"/>
      <c r="G31" s="3"/>
      <c r="H31" s="3"/>
      <c r="I31" s="3"/>
      <c r="J31" s="3"/>
      <c r="K31" s="3"/>
      <c r="L31" s="3"/>
      <c r="N31" s="38"/>
      <c r="O31" s="38"/>
      <c r="P31" s="38"/>
      <c r="Q31" s="38"/>
      <c r="R31" s="38"/>
      <c r="S31" s="38"/>
      <c r="T31" s="38"/>
      <c r="U31" s="38"/>
      <c r="V31" s="38"/>
      <c r="W31" s="38"/>
    </row>
    <row r="32" spans="2:23" ht="15" customHeight="1" x14ac:dyDescent="0.25">
      <c r="B32" s="3"/>
      <c r="C32" s="3"/>
      <c r="D32" s="3"/>
      <c r="E32" s="3"/>
      <c r="F32" s="3"/>
      <c r="G32" s="3"/>
      <c r="H32" s="3"/>
      <c r="I32" s="3"/>
      <c r="J32" s="3"/>
      <c r="K32" s="3"/>
      <c r="L32" s="3"/>
      <c r="N32" s="38"/>
      <c r="O32" s="38"/>
      <c r="P32" s="38"/>
      <c r="Q32" s="38"/>
      <c r="R32" s="38"/>
      <c r="S32" s="38"/>
      <c r="T32" s="38"/>
      <c r="U32" s="38"/>
      <c r="V32" s="38"/>
      <c r="W32" s="38"/>
    </row>
    <row r="33" spans="2:23" ht="22.5" customHeight="1" x14ac:dyDescent="0.3">
      <c r="B33" s="3"/>
      <c r="C33" s="3"/>
      <c r="D33" s="3"/>
      <c r="E33" s="3"/>
      <c r="F33" s="3"/>
      <c r="G33" s="10">
        <v>121</v>
      </c>
      <c r="H33" s="9"/>
      <c r="I33" s="3"/>
      <c r="J33" s="3"/>
      <c r="K33" s="3"/>
      <c r="L33" s="3"/>
      <c r="N33" s="38"/>
      <c r="O33" s="38"/>
      <c r="P33" s="38"/>
      <c r="Q33" s="38"/>
      <c r="R33" s="38"/>
      <c r="S33" s="38"/>
      <c r="T33" s="38"/>
      <c r="U33" s="38"/>
      <c r="V33" s="38"/>
      <c r="W33" s="38"/>
    </row>
    <row r="34" spans="2:23" ht="27" customHeight="1" x14ac:dyDescent="0.3">
      <c r="B34" s="3"/>
      <c r="C34" s="3"/>
      <c r="D34" s="3"/>
      <c r="E34" s="3"/>
      <c r="F34" s="3"/>
      <c r="I34" s="3"/>
      <c r="J34" s="3"/>
      <c r="K34" s="3"/>
      <c r="L34" s="3"/>
      <c r="N34" s="38"/>
      <c r="O34" s="38"/>
      <c r="P34" s="38"/>
      <c r="Q34" s="38"/>
      <c r="R34" s="38"/>
      <c r="S34" s="38"/>
      <c r="T34" s="38"/>
      <c r="U34" s="38"/>
      <c r="V34" s="38"/>
      <c r="W34" s="38"/>
    </row>
    <row r="35" spans="2:23" ht="22.5" customHeight="1" x14ac:dyDescent="0.3">
      <c r="C35" s="5"/>
      <c r="D35" s="5"/>
      <c r="E35" s="5"/>
      <c r="F35" s="5"/>
      <c r="G35" s="3"/>
      <c r="H35" s="3"/>
      <c r="I35" s="3">
        <v>2000</v>
      </c>
      <c r="J35" s="2"/>
      <c r="K35" s="3"/>
      <c r="L35" s="3"/>
      <c r="M35" s="3"/>
      <c r="N35" s="39"/>
      <c r="O35" s="39"/>
      <c r="P35" s="39"/>
      <c r="Q35" s="39"/>
      <c r="R35" s="38"/>
      <c r="S35" s="40"/>
      <c r="T35" s="38"/>
      <c r="U35" s="38"/>
      <c r="V35" s="38"/>
      <c r="W35" s="38"/>
    </row>
    <row r="36" spans="2:23" ht="14.45" x14ac:dyDescent="0.3">
      <c r="C36" s="3"/>
      <c r="D36" s="3"/>
      <c r="E36" s="3"/>
      <c r="F36" s="3"/>
      <c r="G36" s="3"/>
      <c r="H36" s="3">
        <v>1</v>
      </c>
      <c r="I36" s="3"/>
      <c r="J36" s="3"/>
      <c r="K36" s="3"/>
      <c r="L36" s="3"/>
      <c r="M36" s="3"/>
      <c r="N36" s="39"/>
      <c r="O36" s="39"/>
      <c r="P36" s="39"/>
      <c r="Q36" s="39"/>
      <c r="R36" s="38"/>
      <c r="S36" s="40"/>
      <c r="T36" s="38"/>
      <c r="U36" s="38"/>
      <c r="V36" s="38"/>
      <c r="W36" s="38"/>
    </row>
    <row r="37" spans="2:23" ht="14.45" x14ac:dyDescent="0.3">
      <c r="C37" s="3"/>
      <c r="D37" s="3"/>
      <c r="E37" s="3"/>
      <c r="F37" s="3"/>
      <c r="G37" s="3"/>
      <c r="H37" s="3"/>
      <c r="I37" s="3"/>
      <c r="J37" s="3"/>
      <c r="K37" s="3"/>
      <c r="L37" s="3"/>
      <c r="M37" s="3"/>
      <c r="N37" s="39"/>
      <c r="O37" s="39"/>
      <c r="P37" s="39"/>
      <c r="Q37" s="39"/>
      <c r="R37" s="38"/>
      <c r="S37" s="40"/>
      <c r="T37" s="38"/>
      <c r="U37" s="38"/>
      <c r="V37" s="38"/>
      <c r="W37" s="38"/>
    </row>
    <row r="38" spans="2:23" ht="25.5" customHeight="1" x14ac:dyDescent="0.25">
      <c r="C38" s="3"/>
      <c r="D38" s="3"/>
      <c r="E38" s="3"/>
      <c r="F38" s="3"/>
      <c r="G38" s="3"/>
      <c r="H38" s="3"/>
      <c r="I38" s="3"/>
      <c r="J38" s="3"/>
      <c r="K38" s="78"/>
      <c r="L38" s="3"/>
      <c r="M38" s="3"/>
      <c r="N38" s="3"/>
      <c r="O38" s="3"/>
      <c r="P38" s="3"/>
      <c r="Q38" s="3"/>
      <c r="S38" s="8">
        <v>110000</v>
      </c>
    </row>
    <row r="39" spans="2:23" ht="25.5" customHeight="1" x14ac:dyDescent="0.25">
      <c r="C39" s="3"/>
      <c r="D39" s="3"/>
      <c r="E39" s="3"/>
      <c r="F39" s="3"/>
      <c r="G39" s="3"/>
      <c r="H39" s="3"/>
      <c r="I39" s="3"/>
      <c r="J39" s="3"/>
      <c r="K39" s="78"/>
      <c r="L39" s="3"/>
      <c r="M39" s="3"/>
      <c r="N39" s="3"/>
      <c r="O39" s="3"/>
      <c r="P39" s="3"/>
      <c r="Q39" s="3"/>
      <c r="S39" s="8"/>
    </row>
    <row r="40" spans="2:23" ht="27.75" customHeight="1" x14ac:dyDescent="0.25">
      <c r="C40" s="3"/>
      <c r="D40" s="3"/>
      <c r="E40" s="79"/>
      <c r="F40" s="79"/>
      <c r="G40" s="79"/>
      <c r="H40" s="79"/>
      <c r="I40" s="3"/>
      <c r="J40" s="3"/>
      <c r="K40" s="3"/>
      <c r="L40" s="3"/>
      <c r="M40" s="3"/>
      <c r="N40" s="3"/>
      <c r="O40" s="3"/>
      <c r="P40" s="3"/>
      <c r="Q40" s="3"/>
      <c r="R40" s="3"/>
      <c r="S40" s="4"/>
    </row>
    <row r="41" spans="2:23" ht="27" customHeight="1" x14ac:dyDescent="0.25">
      <c r="C41" s="3"/>
      <c r="D41" s="3"/>
      <c r="E41" s="79"/>
      <c r="F41" s="79"/>
      <c r="G41" s="79"/>
      <c r="H41" s="79"/>
      <c r="I41" s="3"/>
      <c r="J41" s="3"/>
      <c r="K41" s="3"/>
      <c r="L41" s="3"/>
      <c r="M41" s="3"/>
      <c r="N41" s="3"/>
      <c r="O41" s="3"/>
      <c r="P41" s="3"/>
      <c r="Q41" s="3"/>
      <c r="R41" s="3"/>
      <c r="S41" s="3"/>
    </row>
    <row r="42" spans="2:23" ht="15" customHeight="1" x14ac:dyDescent="0.3">
      <c r="C42" s="3"/>
      <c r="D42" s="3"/>
      <c r="E42" s="3"/>
      <c r="F42" s="3"/>
      <c r="G42" s="3"/>
      <c r="H42" s="3"/>
      <c r="I42" s="3"/>
      <c r="J42" s="3"/>
      <c r="K42" s="3"/>
      <c r="L42" s="3"/>
      <c r="M42" s="6"/>
      <c r="N42" s="8">
        <v>75</v>
      </c>
      <c r="O42" s="8"/>
      <c r="P42" s="8">
        <v>98</v>
      </c>
      <c r="Q42" s="6"/>
      <c r="R42" s="6"/>
      <c r="S42" s="3"/>
    </row>
    <row r="43" spans="2:23" ht="14.45" x14ac:dyDescent="0.3">
      <c r="M43" s="6"/>
      <c r="N43" s="8">
        <v>45</v>
      </c>
      <c r="O43" s="8"/>
      <c r="P43" s="8">
        <v>37</v>
      </c>
      <c r="Q43" s="6"/>
      <c r="R43" s="6"/>
    </row>
    <row r="44" spans="2:23" ht="14.45" x14ac:dyDescent="0.3">
      <c r="M44" s="6"/>
      <c r="N44" s="8">
        <v>25</v>
      </c>
      <c r="O44" s="8"/>
      <c r="P44" s="8">
        <v>43</v>
      </c>
      <c r="Q44" s="6"/>
      <c r="R44" s="6"/>
    </row>
    <row r="45" spans="2:23" ht="14.45" x14ac:dyDescent="0.3">
      <c r="M45" s="6"/>
      <c r="N45" s="8">
        <v>100</v>
      </c>
      <c r="O45" s="8"/>
      <c r="P45" s="8">
        <v>61</v>
      </c>
      <c r="Q45" s="6"/>
      <c r="R45" s="6"/>
    </row>
    <row r="46" spans="2:23" ht="14.45" x14ac:dyDescent="0.3">
      <c r="M46" s="6"/>
      <c r="N46" s="8">
        <v>100</v>
      </c>
      <c r="O46" s="8"/>
      <c r="P46" s="8">
        <v>30</v>
      </c>
      <c r="Q46" s="6"/>
      <c r="R46" s="6"/>
    </row>
    <row r="47" spans="2:23" ht="14.45" x14ac:dyDescent="0.3">
      <c r="M47" s="6"/>
      <c r="N47" s="7"/>
      <c r="O47" s="7"/>
      <c r="P47" s="6"/>
      <c r="Q47" s="6"/>
      <c r="R47" s="6"/>
    </row>
    <row r="48" spans="2:23" ht="14.45" x14ac:dyDescent="0.3">
      <c r="M48" s="6"/>
      <c r="N48" s="7"/>
      <c r="O48" s="7"/>
      <c r="P48" s="6"/>
      <c r="Q48" s="6"/>
      <c r="R48" s="6"/>
    </row>
    <row r="51" spans="20:20" ht="14.45" x14ac:dyDescent="0.3">
      <c r="T51" s="11"/>
    </row>
  </sheetData>
  <mergeCells count="3">
    <mergeCell ref="K38:K39"/>
    <mergeCell ref="E40:F41"/>
    <mergeCell ref="G40:H41"/>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
  <dimension ref="A1"/>
  <sheetViews>
    <sheetView showRowColHeaders="0" zoomScale="50" zoomScaleNormal="50" workbookViewId="0"/>
  </sheetViews>
  <sheetFormatPr defaultColWidth="9.140625" defaultRowHeight="15" x14ac:dyDescent="0.25"/>
  <cols>
    <col min="1" max="16384" width="9.140625" style="12"/>
  </cols>
  <sheetData>
    <row r="1" spans="1:1" x14ac:dyDescent="0.25">
      <c r="A1" s="12" t="s">
        <v>0</v>
      </c>
    </row>
  </sheetData>
  <sheetProtection password="C7B2" sheet="1" objects="1" scenarios="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showRowColHeaders="0" tabSelected="1" zoomScale="80" zoomScaleNormal="80" workbookViewId="0">
      <selection activeCell="AA12" sqref="AA12"/>
    </sheetView>
  </sheetViews>
  <sheetFormatPr defaultColWidth="9.140625" defaultRowHeight="15" x14ac:dyDescent="0.25"/>
  <cols>
    <col min="1" max="16384" width="9.140625" style="12"/>
  </cols>
  <sheetData>
    <row r="1" spans="1:1" x14ac:dyDescent="0.25">
      <c r="A1" s="12" t="s">
        <v>0</v>
      </c>
    </row>
  </sheetData>
  <sheetProtection algorithmName="SHA-512" hashValue="0S08j+JijJd5laumUdNKZHpSPSRWgzWF7vIG/A2e6Iv82RE+mT3qSTUUA3K96nEctk4UoEVJgOuMxZBvu6IFNA==" saltValue="1DnqtbJEEFjgWXkiu9S/vg==" spinCount="100000" sheet="1" objects="1" scenarios="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4:U43"/>
  <sheetViews>
    <sheetView zoomScale="70" zoomScaleNormal="70" workbookViewId="0">
      <selection activeCell="L38" sqref="L38"/>
    </sheetView>
  </sheetViews>
  <sheetFormatPr defaultColWidth="9.140625" defaultRowHeight="15" x14ac:dyDescent="0.25"/>
  <cols>
    <col min="1" max="4" width="9.140625" style="1"/>
    <col min="5" max="5" width="19.28515625" style="1" customWidth="1"/>
    <col min="6" max="6" width="15.7109375" style="1" customWidth="1"/>
    <col min="7" max="8" width="18" style="1" customWidth="1"/>
    <col min="9" max="11" width="9.140625" style="1"/>
    <col min="12" max="13" width="9.5703125" style="1" customWidth="1"/>
    <col min="14" max="14" width="7.7109375" style="1" customWidth="1"/>
    <col min="15" max="15" width="9" style="1" customWidth="1"/>
    <col min="16" max="16" width="8.140625" style="1" customWidth="1"/>
    <col min="17" max="17" width="9" style="1" customWidth="1"/>
    <col min="18" max="16384" width="9.140625" style="1"/>
  </cols>
  <sheetData>
    <row r="14" spans="11:21" x14ac:dyDescent="0.25">
      <c r="K14" s="38"/>
      <c r="L14" s="38"/>
      <c r="M14" s="38"/>
      <c r="N14" s="38"/>
      <c r="O14" s="38"/>
      <c r="P14" s="38"/>
      <c r="Q14" s="38"/>
      <c r="R14" s="38"/>
      <c r="S14" s="38"/>
      <c r="T14" s="38"/>
      <c r="U14" s="38"/>
    </row>
    <row r="15" spans="11:21" x14ac:dyDescent="0.25">
      <c r="K15" s="38"/>
      <c r="L15" s="38"/>
      <c r="M15" s="38"/>
      <c r="N15" s="38"/>
      <c r="O15" s="38"/>
      <c r="P15" s="38"/>
      <c r="Q15" s="38"/>
      <c r="R15" s="38"/>
      <c r="S15" s="38"/>
      <c r="T15" s="38"/>
      <c r="U15" s="38"/>
    </row>
    <row r="16" spans="11:21" x14ac:dyDescent="0.25">
      <c r="K16" s="38"/>
      <c r="L16" s="38"/>
      <c r="M16" s="38"/>
      <c r="N16" s="38"/>
      <c r="O16" s="38"/>
      <c r="P16" s="38"/>
      <c r="Q16" s="38"/>
      <c r="R16" s="38"/>
      <c r="S16" s="38"/>
      <c r="T16" s="38"/>
      <c r="U16" s="38"/>
    </row>
    <row r="17" spans="2:21" x14ac:dyDescent="0.25">
      <c r="K17" s="38"/>
      <c r="L17" s="38"/>
      <c r="M17" s="38"/>
      <c r="N17" s="38"/>
      <c r="O17" s="38"/>
      <c r="P17" s="38"/>
      <c r="Q17" s="38"/>
      <c r="R17" s="38"/>
      <c r="S17" s="38"/>
      <c r="T17" s="38"/>
      <c r="U17" s="38"/>
    </row>
    <row r="18" spans="2:21" x14ac:dyDescent="0.25">
      <c r="K18" s="38"/>
      <c r="L18" s="38"/>
      <c r="M18" s="38"/>
      <c r="N18" s="38"/>
      <c r="O18" s="38"/>
      <c r="P18" s="38"/>
      <c r="Q18" s="38"/>
      <c r="R18" s="38"/>
      <c r="S18" s="38"/>
      <c r="T18" s="38"/>
      <c r="U18" s="38"/>
    </row>
    <row r="19" spans="2:21" x14ac:dyDescent="0.25">
      <c r="K19" s="38"/>
      <c r="L19" s="38"/>
      <c r="M19" s="38"/>
      <c r="N19" s="38"/>
      <c r="O19" s="38"/>
      <c r="P19" s="38"/>
      <c r="Q19" s="38"/>
      <c r="R19" s="38"/>
      <c r="S19" s="38"/>
      <c r="T19" s="38"/>
      <c r="U19" s="38"/>
    </row>
    <row r="20" spans="2:21" x14ac:dyDescent="0.25">
      <c r="K20" s="38"/>
      <c r="L20" s="38"/>
      <c r="M20" s="38"/>
      <c r="N20" s="38"/>
      <c r="O20" s="38"/>
      <c r="P20" s="38"/>
      <c r="Q20" s="38"/>
      <c r="R20" s="38"/>
      <c r="S20" s="38"/>
      <c r="T20" s="38"/>
      <c r="U20" s="38"/>
    </row>
    <row r="21" spans="2:21" ht="14.45" customHeight="1" x14ac:dyDescent="0.25">
      <c r="K21" s="38"/>
      <c r="L21" s="38"/>
      <c r="M21" s="38"/>
      <c r="N21" s="38"/>
      <c r="O21" s="38"/>
      <c r="P21" s="38"/>
      <c r="Q21" s="38"/>
      <c r="R21" s="38"/>
      <c r="S21" s="38"/>
      <c r="T21" s="38"/>
      <c r="U21" s="38"/>
    </row>
    <row r="22" spans="2:21" ht="20.45" customHeight="1" x14ac:dyDescent="0.25">
      <c r="K22" s="38"/>
      <c r="L22" s="38"/>
      <c r="M22" s="38"/>
      <c r="N22" s="38"/>
      <c r="O22" s="38"/>
      <c r="P22" s="38"/>
      <c r="Q22" s="38"/>
      <c r="R22" s="38"/>
      <c r="S22" s="38"/>
      <c r="T22" s="38"/>
      <c r="U22" s="38"/>
    </row>
    <row r="23" spans="2:21" ht="16.149999999999999" customHeight="1" x14ac:dyDescent="0.25">
      <c r="K23" s="38"/>
      <c r="L23" s="38"/>
      <c r="M23" s="38"/>
      <c r="N23" s="38"/>
      <c r="O23" s="38"/>
      <c r="P23" s="38"/>
      <c r="Q23" s="38"/>
      <c r="R23" s="38"/>
      <c r="S23" s="38"/>
      <c r="T23" s="38"/>
      <c r="U23" s="38"/>
    </row>
    <row r="24" spans="2:21" ht="14.45" customHeight="1" x14ac:dyDescent="0.25">
      <c r="K24" s="38"/>
      <c r="L24" s="38"/>
      <c r="M24" s="38"/>
      <c r="N24" s="38"/>
      <c r="O24" s="38"/>
      <c r="P24" s="38"/>
      <c r="Q24" s="38"/>
      <c r="R24" s="38"/>
      <c r="S24" s="38"/>
      <c r="T24" s="38"/>
      <c r="U24" s="38"/>
    </row>
    <row r="25" spans="2:21" ht="19.899999999999999" customHeight="1" x14ac:dyDescent="0.25">
      <c r="K25" s="38"/>
      <c r="L25" s="38"/>
      <c r="M25" s="38"/>
      <c r="N25" s="38"/>
      <c r="O25" s="38"/>
      <c r="P25" s="38"/>
      <c r="Q25" s="38"/>
      <c r="R25" s="38"/>
      <c r="S25" s="38"/>
      <c r="T25" s="38"/>
      <c r="U25" s="38"/>
    </row>
    <row r="26" spans="2:21" ht="17.45" customHeight="1" x14ac:dyDescent="0.25">
      <c r="B26" s="3"/>
      <c r="C26" s="3"/>
      <c r="D26" s="3"/>
      <c r="E26" s="3"/>
      <c r="F26" s="3"/>
      <c r="K26" s="38"/>
      <c r="L26" s="38"/>
      <c r="M26" s="38"/>
      <c r="N26" s="38"/>
      <c r="O26" s="38"/>
      <c r="P26" s="38"/>
      <c r="Q26" s="38"/>
      <c r="R26" s="38"/>
      <c r="S26" s="38"/>
      <c r="T26" s="38"/>
      <c r="U26" s="38"/>
    </row>
    <row r="27" spans="2:21" ht="21" customHeight="1" x14ac:dyDescent="0.25">
      <c r="B27" s="3"/>
      <c r="C27" s="3"/>
      <c r="D27" s="3"/>
      <c r="E27" s="3"/>
      <c r="F27" s="3"/>
      <c r="I27" s="3"/>
      <c r="J27" s="3"/>
      <c r="K27" s="39"/>
      <c r="L27" s="39"/>
      <c r="M27" s="38"/>
      <c r="N27" s="38"/>
      <c r="O27" s="38"/>
      <c r="P27" s="38"/>
      <c r="Q27" s="38"/>
      <c r="R27" s="38"/>
      <c r="S27" s="38"/>
      <c r="T27" s="38"/>
      <c r="U27" s="38"/>
    </row>
    <row r="28" spans="2:21" ht="15" customHeight="1" x14ac:dyDescent="0.25">
      <c r="B28" s="3"/>
      <c r="C28" s="3"/>
      <c r="D28" s="3"/>
      <c r="E28" s="3"/>
      <c r="F28" s="3"/>
      <c r="I28" s="3"/>
      <c r="J28" s="3"/>
      <c r="K28" s="39"/>
      <c r="L28" s="39"/>
      <c r="M28" s="38"/>
      <c r="N28" s="38"/>
      <c r="O28" s="38"/>
      <c r="P28" s="38"/>
      <c r="Q28" s="38"/>
      <c r="R28" s="38"/>
      <c r="S28" s="38"/>
      <c r="T28" s="38"/>
      <c r="U28" s="38"/>
    </row>
    <row r="29" spans="2:21" ht="15" customHeight="1" x14ac:dyDescent="0.25">
      <c r="B29" s="3"/>
      <c r="C29" s="3"/>
      <c r="D29" s="3"/>
      <c r="E29" s="3"/>
      <c r="F29" s="3"/>
      <c r="G29" s="3"/>
      <c r="H29" s="3"/>
      <c r="I29" s="3"/>
      <c r="J29" s="3"/>
      <c r="K29" s="39"/>
      <c r="L29" s="39"/>
      <c r="M29" s="38"/>
      <c r="N29" s="38"/>
      <c r="O29" s="38"/>
      <c r="P29" s="38"/>
      <c r="Q29" s="38"/>
      <c r="R29" s="38"/>
      <c r="S29" s="38"/>
      <c r="T29" s="38"/>
      <c r="U29" s="38"/>
    </row>
    <row r="30" spans="2:21" ht="15" customHeight="1" x14ac:dyDescent="0.25">
      <c r="B30" s="3"/>
      <c r="C30" s="3"/>
      <c r="D30" s="3"/>
      <c r="E30" s="3"/>
      <c r="F30" s="3"/>
      <c r="G30" s="3"/>
      <c r="H30" s="3"/>
      <c r="I30" s="3"/>
      <c r="J30" s="3"/>
      <c r="K30" s="39"/>
      <c r="L30" s="39"/>
      <c r="M30" s="38"/>
      <c r="N30" s="38"/>
      <c r="O30" s="38"/>
      <c r="P30" s="38"/>
      <c r="Q30" s="38"/>
      <c r="R30" s="38"/>
      <c r="S30" s="38"/>
      <c r="T30" s="38"/>
      <c r="U30" s="38"/>
    </row>
    <row r="31" spans="2:21" ht="25.5" customHeight="1" x14ac:dyDescent="0.25">
      <c r="C31" s="13"/>
      <c r="D31" s="13"/>
      <c r="E31" s="50"/>
      <c r="F31" s="50"/>
      <c r="G31" s="51"/>
      <c r="H31" s="51"/>
      <c r="I31" s="52"/>
      <c r="J31" s="52"/>
      <c r="K31" s="3"/>
      <c r="L31" s="3"/>
      <c r="M31" s="3"/>
      <c r="N31" s="3"/>
      <c r="O31" s="3"/>
      <c r="P31" s="3"/>
    </row>
    <row r="32" spans="2:21" ht="23.45" x14ac:dyDescent="0.3">
      <c r="C32" s="13"/>
      <c r="D32" s="13"/>
      <c r="E32" s="53"/>
      <c r="F32" s="115" t="s">
        <v>34</v>
      </c>
      <c r="G32" s="116"/>
      <c r="H32" s="117"/>
      <c r="I32" s="52"/>
      <c r="J32" s="52"/>
      <c r="L32" s="3"/>
      <c r="M32" s="3"/>
      <c r="N32" s="3"/>
      <c r="O32" s="3"/>
      <c r="P32" s="3"/>
      <c r="Q32" s="3"/>
    </row>
    <row r="33" spans="3:17" ht="25.5" customHeight="1" x14ac:dyDescent="0.3">
      <c r="C33" s="13"/>
      <c r="D33" s="13"/>
      <c r="E33" s="54" t="s">
        <v>1</v>
      </c>
      <c r="F33" s="55" t="s">
        <v>35</v>
      </c>
      <c r="G33" s="55" t="s">
        <v>36</v>
      </c>
      <c r="H33" s="55" t="s">
        <v>37</v>
      </c>
      <c r="I33" s="52"/>
      <c r="J33" s="52"/>
      <c r="L33" s="3"/>
      <c r="M33" s="3"/>
      <c r="N33" s="3"/>
      <c r="O33" s="3"/>
      <c r="P33" s="3"/>
      <c r="Q33" s="3"/>
    </row>
    <row r="34" spans="3:17" ht="25.5" customHeight="1" x14ac:dyDescent="0.3">
      <c r="C34" s="13"/>
      <c r="D34" s="13"/>
      <c r="E34" s="55" t="s">
        <v>38</v>
      </c>
      <c r="F34" s="56">
        <v>85000</v>
      </c>
      <c r="G34" s="56">
        <v>35000</v>
      </c>
      <c r="H34" s="56">
        <v>-40000</v>
      </c>
      <c r="I34" s="52"/>
      <c r="J34" s="52"/>
      <c r="L34" s="3"/>
      <c r="M34" s="3"/>
      <c r="N34" s="3"/>
      <c r="O34" s="3"/>
      <c r="P34" s="3"/>
      <c r="Q34" s="3"/>
    </row>
    <row r="35" spans="3:17" ht="27.75" customHeight="1" x14ac:dyDescent="0.3">
      <c r="C35" s="13"/>
      <c r="D35" s="13"/>
      <c r="E35" s="55" t="s">
        <v>39</v>
      </c>
      <c r="F35" s="56" t="s">
        <v>40</v>
      </c>
      <c r="G35" s="56">
        <v>45000</v>
      </c>
      <c r="H35" s="56">
        <v>-60000</v>
      </c>
      <c r="I35" s="52"/>
      <c r="J35" s="52"/>
      <c r="L35" s="3"/>
      <c r="M35" s="3"/>
      <c r="N35" s="3"/>
      <c r="O35" s="3"/>
      <c r="P35" s="3"/>
      <c r="Q35" s="3"/>
    </row>
    <row r="36" spans="3:17" ht="27" customHeight="1" x14ac:dyDescent="0.3">
      <c r="C36" s="13"/>
      <c r="D36" s="13"/>
      <c r="E36" s="55" t="s">
        <v>41</v>
      </c>
      <c r="F36" s="53">
        <v>0</v>
      </c>
      <c r="G36" s="53">
        <v>0</v>
      </c>
      <c r="H36" s="53">
        <v>0</v>
      </c>
      <c r="I36" s="52"/>
      <c r="J36" s="52"/>
      <c r="L36" s="3"/>
      <c r="M36" s="3"/>
      <c r="N36" s="3"/>
      <c r="O36" s="3"/>
      <c r="P36" s="3"/>
      <c r="Q36" s="3"/>
    </row>
    <row r="37" spans="3:17" ht="32.450000000000003" customHeight="1" x14ac:dyDescent="0.3">
      <c r="C37" s="13"/>
      <c r="D37" s="13"/>
      <c r="E37" s="55" t="s">
        <v>10</v>
      </c>
      <c r="F37" s="53">
        <v>0.3</v>
      </c>
      <c r="G37" s="53">
        <v>0.3</v>
      </c>
      <c r="H37" s="53">
        <v>0.4</v>
      </c>
      <c r="I37" s="52"/>
      <c r="J37" s="52"/>
      <c r="L37" s="3"/>
      <c r="M37" s="6"/>
      <c r="N37" s="8"/>
      <c r="O37" s="8"/>
      <c r="P37" s="8">
        <v>98</v>
      </c>
      <c r="Q37" s="6"/>
    </row>
    <row r="38" spans="3:17" ht="14.45" x14ac:dyDescent="0.3">
      <c r="E38" s="52"/>
      <c r="F38" s="52"/>
      <c r="G38" s="52"/>
      <c r="H38" s="52"/>
      <c r="I38" s="52"/>
      <c r="J38" s="52"/>
      <c r="M38" s="6"/>
      <c r="N38" s="8"/>
      <c r="O38" s="8"/>
      <c r="P38" s="8">
        <v>37</v>
      </c>
      <c r="Q38" s="6"/>
    </row>
    <row r="39" spans="3:17" ht="14.45" x14ac:dyDescent="0.3">
      <c r="M39" s="6"/>
      <c r="N39" s="8"/>
      <c r="O39" s="8"/>
      <c r="P39" s="8">
        <v>43</v>
      </c>
      <c r="Q39" s="6"/>
    </row>
    <row r="40" spans="3:17" ht="14.45" x14ac:dyDescent="0.3">
      <c r="M40" s="6"/>
      <c r="N40" s="8"/>
      <c r="O40" s="8"/>
      <c r="P40" s="8">
        <v>61</v>
      </c>
      <c r="Q40" s="6"/>
    </row>
    <row r="41" spans="3:17" ht="14.45" x14ac:dyDescent="0.3">
      <c r="M41" s="6"/>
      <c r="N41" s="8">
        <v>100</v>
      </c>
      <c r="O41" s="8"/>
      <c r="P41" s="8">
        <v>30</v>
      </c>
      <c r="Q41" s="6"/>
    </row>
    <row r="42" spans="3:17" ht="14.45" x14ac:dyDescent="0.3">
      <c r="M42" s="6"/>
      <c r="N42" s="7"/>
      <c r="O42" s="7"/>
      <c r="P42" s="6"/>
      <c r="Q42" s="6"/>
    </row>
    <row r="43" spans="3:17" ht="14.45" x14ac:dyDescent="0.3">
      <c r="M43" s="6"/>
      <c r="N43" s="7"/>
      <c r="O43" s="7"/>
      <c r="P43" s="6"/>
      <c r="Q43" s="6"/>
    </row>
  </sheetData>
  <mergeCells count="1">
    <mergeCell ref="F32:H3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4:U43"/>
  <sheetViews>
    <sheetView zoomScale="70" zoomScaleNormal="70" workbookViewId="0">
      <selection activeCell="Q34" sqref="Q34"/>
    </sheetView>
  </sheetViews>
  <sheetFormatPr defaultColWidth="9.140625" defaultRowHeight="15" x14ac:dyDescent="0.25"/>
  <cols>
    <col min="1" max="4" width="9.140625" style="1"/>
    <col min="5" max="5" width="19.28515625" style="1" customWidth="1"/>
    <col min="6" max="6" width="15.7109375" style="1" customWidth="1"/>
    <col min="7" max="8" width="18" style="1" customWidth="1"/>
    <col min="9" max="11" width="9.140625" style="1"/>
    <col min="12" max="13" width="9.5703125" style="1" customWidth="1"/>
    <col min="14" max="14" width="7.7109375" style="1" customWidth="1"/>
    <col min="15" max="15" width="9" style="1" customWidth="1"/>
    <col min="16" max="16" width="8.140625" style="1" customWidth="1"/>
    <col min="17" max="17" width="9" style="1" customWidth="1"/>
    <col min="18" max="16384" width="9.140625" style="1"/>
  </cols>
  <sheetData>
    <row r="14" spans="11:21" x14ac:dyDescent="0.25">
      <c r="K14" s="38"/>
      <c r="L14" s="38"/>
      <c r="M14" s="38"/>
      <c r="N14" s="38"/>
      <c r="O14" s="38"/>
      <c r="P14" s="38"/>
      <c r="Q14" s="38"/>
      <c r="R14" s="38"/>
      <c r="S14" s="38"/>
      <c r="T14" s="38"/>
      <c r="U14" s="38"/>
    </row>
    <row r="15" spans="11:21" x14ac:dyDescent="0.25">
      <c r="K15" s="38"/>
      <c r="L15" s="38"/>
      <c r="M15" s="38"/>
      <c r="N15" s="38"/>
      <c r="O15" s="38"/>
      <c r="P15" s="38"/>
      <c r="Q15" s="38"/>
      <c r="R15" s="38"/>
      <c r="S15" s="38"/>
      <c r="T15" s="38"/>
      <c r="U15" s="38"/>
    </row>
    <row r="16" spans="11:21" x14ac:dyDescent="0.25">
      <c r="K16" s="38"/>
      <c r="L16" s="38"/>
      <c r="M16" s="38"/>
      <c r="N16" s="38"/>
      <c r="O16" s="38"/>
      <c r="P16" s="38"/>
      <c r="Q16" s="38"/>
      <c r="R16" s="38"/>
      <c r="S16" s="38"/>
      <c r="T16" s="38"/>
      <c r="U16" s="38"/>
    </row>
    <row r="17" spans="2:21" x14ac:dyDescent="0.25">
      <c r="K17" s="38"/>
      <c r="L17" s="38"/>
      <c r="M17" s="38"/>
      <c r="N17" s="38"/>
      <c r="O17" s="38"/>
      <c r="P17" s="38"/>
      <c r="Q17" s="38"/>
      <c r="R17" s="38"/>
      <c r="S17" s="38"/>
      <c r="T17" s="38"/>
      <c r="U17" s="38"/>
    </row>
    <row r="18" spans="2:21" x14ac:dyDescent="0.25">
      <c r="K18" s="38"/>
      <c r="L18" s="38"/>
      <c r="M18" s="38"/>
      <c r="N18" s="38"/>
      <c r="O18" s="38"/>
      <c r="P18" s="38"/>
      <c r="Q18" s="38"/>
      <c r="R18" s="38"/>
      <c r="S18" s="38"/>
      <c r="T18" s="38"/>
      <c r="U18" s="38"/>
    </row>
    <row r="19" spans="2:21" x14ac:dyDescent="0.25">
      <c r="K19" s="38"/>
      <c r="L19" s="38"/>
      <c r="M19" s="38"/>
      <c r="N19" s="38"/>
      <c r="O19" s="38"/>
      <c r="P19" s="38"/>
      <c r="Q19" s="38"/>
      <c r="R19" s="38"/>
      <c r="S19" s="38"/>
      <c r="T19" s="38"/>
      <c r="U19" s="38"/>
    </row>
    <row r="20" spans="2:21" x14ac:dyDescent="0.25">
      <c r="K20" s="38"/>
      <c r="L20" s="38"/>
      <c r="M20" s="38"/>
      <c r="N20" s="38"/>
      <c r="O20" s="38"/>
      <c r="P20" s="38"/>
      <c r="Q20" s="38"/>
      <c r="R20" s="38"/>
      <c r="S20" s="38"/>
      <c r="T20" s="38"/>
      <c r="U20" s="38"/>
    </row>
    <row r="21" spans="2:21" ht="14.45" customHeight="1" x14ac:dyDescent="0.25">
      <c r="K21" s="38"/>
      <c r="L21" s="38"/>
      <c r="M21" s="38"/>
      <c r="N21" s="38"/>
      <c r="O21" s="38"/>
      <c r="P21" s="38"/>
      <c r="Q21" s="38"/>
      <c r="R21" s="38"/>
      <c r="S21" s="38"/>
      <c r="T21" s="38"/>
      <c r="U21" s="38"/>
    </row>
    <row r="22" spans="2:21" ht="20.45" customHeight="1" x14ac:dyDescent="0.25">
      <c r="K22" s="38"/>
      <c r="L22" s="38"/>
      <c r="M22" s="38"/>
      <c r="N22" s="38"/>
      <c r="O22" s="38"/>
      <c r="P22" s="38"/>
      <c r="Q22" s="38"/>
      <c r="R22" s="38"/>
      <c r="S22" s="38"/>
      <c r="T22" s="38"/>
      <c r="U22" s="38"/>
    </row>
    <row r="23" spans="2:21" ht="16.149999999999999" customHeight="1" x14ac:dyDescent="0.25">
      <c r="K23" s="38"/>
      <c r="L23" s="38"/>
      <c r="M23" s="38"/>
      <c r="N23" s="38"/>
      <c r="O23" s="38"/>
      <c r="P23" s="38"/>
      <c r="Q23" s="38"/>
      <c r="R23" s="38"/>
      <c r="S23" s="38"/>
      <c r="T23" s="38"/>
      <c r="U23" s="38"/>
    </row>
    <row r="24" spans="2:21" ht="14.45" customHeight="1" x14ac:dyDescent="0.25">
      <c r="K24" s="38"/>
      <c r="L24" s="38"/>
      <c r="M24" s="38"/>
      <c r="N24" s="38"/>
      <c r="O24" s="38"/>
      <c r="P24" s="38"/>
      <c r="Q24" s="38"/>
      <c r="R24" s="38"/>
      <c r="S24" s="38"/>
      <c r="T24" s="38"/>
      <c r="U24" s="38"/>
    </row>
    <row r="25" spans="2:21" ht="19.899999999999999" customHeight="1" x14ac:dyDescent="0.25">
      <c r="K25" s="38"/>
      <c r="L25" s="38"/>
      <c r="M25" s="38"/>
      <c r="N25" s="38"/>
      <c r="O25" s="38"/>
      <c r="P25" s="38"/>
      <c r="Q25" s="38"/>
      <c r="R25" s="38"/>
      <c r="S25" s="38"/>
      <c r="T25" s="38"/>
      <c r="U25" s="38"/>
    </row>
    <row r="26" spans="2:21" ht="17.45" customHeight="1" x14ac:dyDescent="0.25">
      <c r="B26" s="3"/>
      <c r="C26" s="3"/>
      <c r="D26" s="3"/>
      <c r="E26" s="3"/>
      <c r="F26" s="3"/>
      <c r="K26" s="38"/>
      <c r="L26" s="38"/>
      <c r="M26" s="38"/>
      <c r="N26" s="38"/>
      <c r="O26" s="38"/>
      <c r="P26" s="38"/>
      <c r="Q26" s="38"/>
      <c r="R26" s="38"/>
      <c r="S26" s="38"/>
      <c r="T26" s="38"/>
      <c r="U26" s="38"/>
    </row>
    <row r="27" spans="2:21" ht="21" customHeight="1" x14ac:dyDescent="0.25">
      <c r="B27" s="3"/>
      <c r="C27" s="3"/>
      <c r="D27" s="3"/>
      <c r="E27" s="3"/>
      <c r="F27" s="3"/>
      <c r="I27" s="3"/>
      <c r="J27" s="3"/>
      <c r="K27" s="39"/>
      <c r="L27" s="39"/>
      <c r="M27" s="38"/>
      <c r="N27" s="38"/>
      <c r="O27" s="38"/>
      <c r="P27" s="38"/>
      <c r="Q27" s="38"/>
      <c r="R27" s="38"/>
      <c r="S27" s="38"/>
      <c r="T27" s="38"/>
      <c r="U27" s="38"/>
    </row>
    <row r="28" spans="2:21" ht="15" customHeight="1" x14ac:dyDescent="0.25">
      <c r="B28" s="3"/>
      <c r="C28" s="3"/>
      <c r="D28" s="3"/>
      <c r="E28" s="3"/>
      <c r="F28" s="3"/>
      <c r="I28" s="3"/>
      <c r="J28" s="3"/>
      <c r="K28" s="39"/>
      <c r="L28" s="39"/>
      <c r="M28" s="38"/>
      <c r="N28" s="38"/>
      <c r="O28" s="38"/>
      <c r="P28" s="38"/>
      <c r="Q28" s="38"/>
      <c r="R28" s="38"/>
      <c r="S28" s="38"/>
      <c r="T28" s="38"/>
      <c r="U28" s="38"/>
    </row>
    <row r="29" spans="2:21" ht="15" customHeight="1" x14ac:dyDescent="0.25">
      <c r="B29" s="3"/>
      <c r="C29" s="3"/>
      <c r="D29" s="3"/>
      <c r="E29" s="3"/>
      <c r="F29" s="3"/>
      <c r="G29" s="3"/>
      <c r="H29" s="3"/>
      <c r="I29" s="3"/>
      <c r="J29" s="3"/>
      <c r="K29" s="39"/>
      <c r="L29" s="39"/>
      <c r="M29" s="38"/>
      <c r="N29" s="38"/>
      <c r="O29" s="38"/>
      <c r="P29" s="38"/>
      <c r="Q29" s="38"/>
      <c r="R29" s="38"/>
      <c r="S29" s="38"/>
      <c r="T29" s="38"/>
      <c r="U29" s="38"/>
    </row>
    <row r="30" spans="2:21" ht="15" customHeight="1" x14ac:dyDescent="0.25">
      <c r="B30" s="3"/>
      <c r="C30" s="3"/>
      <c r="D30" s="3"/>
      <c r="E30" s="3"/>
      <c r="F30" s="3"/>
      <c r="G30" s="3"/>
      <c r="H30" s="3"/>
      <c r="I30" s="3"/>
      <c r="J30" s="3"/>
      <c r="K30" s="39"/>
      <c r="L30" s="39"/>
      <c r="M30" s="38"/>
      <c r="N30" s="38"/>
      <c r="O30" s="38"/>
      <c r="P30" s="38"/>
      <c r="Q30" s="38"/>
      <c r="R30" s="38"/>
      <c r="S30" s="38"/>
      <c r="T30" s="38"/>
      <c r="U30" s="38"/>
    </row>
    <row r="31" spans="2:21" ht="25.5" customHeight="1" x14ac:dyDescent="0.25">
      <c r="C31" s="13"/>
      <c r="D31" s="13"/>
      <c r="E31" s="50"/>
      <c r="F31" s="50"/>
      <c r="G31" s="51"/>
      <c r="H31" s="51"/>
      <c r="I31" s="52"/>
      <c r="J31" s="52"/>
      <c r="K31" s="3"/>
      <c r="L31" s="3"/>
      <c r="M31" s="3"/>
      <c r="N31" s="3"/>
      <c r="O31" s="3"/>
      <c r="P31" s="3"/>
    </row>
    <row r="32" spans="2:21" ht="23.45" x14ac:dyDescent="0.3">
      <c r="C32" s="13"/>
      <c r="D32" s="13"/>
      <c r="E32" s="53"/>
      <c r="F32" s="115" t="s">
        <v>34</v>
      </c>
      <c r="G32" s="116"/>
      <c r="H32" s="117"/>
      <c r="I32" s="52"/>
      <c r="J32" s="52"/>
      <c r="L32" s="3"/>
      <c r="M32" s="3"/>
      <c r="N32" s="3"/>
      <c r="O32" s="3"/>
      <c r="P32" s="3"/>
      <c r="Q32" s="3"/>
    </row>
    <row r="33" spans="3:17" ht="25.5" customHeight="1" x14ac:dyDescent="0.3">
      <c r="C33" s="13"/>
      <c r="D33" s="13"/>
      <c r="E33" s="54" t="s">
        <v>1</v>
      </c>
      <c r="F33" s="55" t="s">
        <v>35</v>
      </c>
      <c r="G33" s="55" t="s">
        <v>36</v>
      </c>
      <c r="H33" s="55" t="s">
        <v>37</v>
      </c>
      <c r="I33" s="52"/>
      <c r="J33" s="52"/>
      <c r="L33" s="3"/>
      <c r="M33" s="3"/>
      <c r="N33" s="3"/>
      <c r="O33" s="3"/>
      <c r="P33" s="3"/>
      <c r="Q33" s="3"/>
    </row>
    <row r="34" spans="3:17" ht="25.5" customHeight="1" x14ac:dyDescent="0.3">
      <c r="C34" s="13"/>
      <c r="D34" s="13"/>
      <c r="E34" s="55" t="s">
        <v>38</v>
      </c>
      <c r="F34" s="56">
        <v>85000</v>
      </c>
      <c r="G34" s="56">
        <v>35000</v>
      </c>
      <c r="H34" s="56">
        <v>-40000</v>
      </c>
      <c r="I34" s="52"/>
      <c r="J34" s="52"/>
      <c r="L34" s="3"/>
      <c r="M34" s="3"/>
      <c r="N34" s="3"/>
      <c r="O34" s="3"/>
      <c r="P34" s="3"/>
      <c r="Q34" s="3"/>
    </row>
    <row r="35" spans="3:17" ht="27.75" customHeight="1" x14ac:dyDescent="0.3">
      <c r="C35" s="13"/>
      <c r="D35" s="13"/>
      <c r="E35" s="55" t="s">
        <v>39</v>
      </c>
      <c r="F35" s="56" t="s">
        <v>40</v>
      </c>
      <c r="G35" s="56">
        <v>45000</v>
      </c>
      <c r="H35" s="56">
        <v>-60000</v>
      </c>
      <c r="I35" s="52"/>
      <c r="J35" s="52"/>
      <c r="L35" s="3"/>
      <c r="M35" s="3"/>
      <c r="N35" s="3"/>
      <c r="O35" s="3"/>
      <c r="P35" s="3"/>
      <c r="Q35" s="3"/>
    </row>
    <row r="36" spans="3:17" ht="27" customHeight="1" x14ac:dyDescent="0.3">
      <c r="C36" s="13"/>
      <c r="D36" s="13"/>
      <c r="E36" s="55" t="s">
        <v>41</v>
      </c>
      <c r="F36" s="53">
        <v>0</v>
      </c>
      <c r="G36" s="53">
        <v>0</v>
      </c>
      <c r="H36" s="53">
        <v>0</v>
      </c>
      <c r="I36" s="52"/>
      <c r="J36" s="52"/>
      <c r="L36" s="3"/>
      <c r="M36" s="3"/>
      <c r="N36" s="3"/>
      <c r="O36" s="3"/>
      <c r="P36" s="3"/>
      <c r="Q36" s="3"/>
    </row>
    <row r="37" spans="3:17" ht="32.450000000000003" customHeight="1" x14ac:dyDescent="0.3">
      <c r="C37" s="13"/>
      <c r="D37" s="13"/>
      <c r="E37" s="55" t="s">
        <v>10</v>
      </c>
      <c r="F37" s="53">
        <v>0.3</v>
      </c>
      <c r="G37" s="53">
        <v>0.3</v>
      </c>
      <c r="H37" s="53">
        <v>0.4</v>
      </c>
      <c r="I37" s="52"/>
      <c r="J37" s="52"/>
      <c r="L37" s="3"/>
      <c r="M37" s="6"/>
      <c r="N37" s="8"/>
      <c r="O37" s="8"/>
      <c r="P37" s="8">
        <v>98</v>
      </c>
      <c r="Q37" s="6"/>
    </row>
    <row r="38" spans="3:17" ht="14.45" x14ac:dyDescent="0.3">
      <c r="E38" s="52"/>
      <c r="F38" s="52"/>
      <c r="G38" s="52"/>
      <c r="H38" s="52"/>
      <c r="I38" s="52"/>
      <c r="J38" s="52"/>
      <c r="M38" s="6"/>
      <c r="N38" s="8"/>
      <c r="O38" s="8"/>
      <c r="P38" s="8">
        <v>37</v>
      </c>
      <c r="Q38" s="6"/>
    </row>
    <row r="39" spans="3:17" ht="14.45" x14ac:dyDescent="0.3">
      <c r="M39" s="6"/>
      <c r="N39" s="8"/>
      <c r="O39" s="8"/>
      <c r="P39" s="8">
        <v>43</v>
      </c>
      <c r="Q39" s="6"/>
    </row>
    <row r="40" spans="3:17" ht="14.45" x14ac:dyDescent="0.3">
      <c r="M40" s="6"/>
      <c r="N40" s="8"/>
      <c r="O40" s="8"/>
      <c r="P40" s="8">
        <v>61</v>
      </c>
      <c r="Q40" s="6"/>
    </row>
    <row r="41" spans="3:17" ht="14.45" x14ac:dyDescent="0.3">
      <c r="M41" s="6"/>
      <c r="N41" s="8">
        <v>100</v>
      </c>
      <c r="O41" s="8"/>
      <c r="P41" s="8">
        <v>30</v>
      </c>
      <c r="Q41" s="6"/>
    </row>
    <row r="42" spans="3:17" ht="14.45" x14ac:dyDescent="0.3">
      <c r="M42" s="6"/>
      <c r="N42" s="7"/>
      <c r="O42" s="7"/>
      <c r="P42" s="6"/>
      <c r="Q42" s="6"/>
    </row>
    <row r="43" spans="3:17" ht="14.45" x14ac:dyDescent="0.3">
      <c r="M43" s="6"/>
      <c r="N43" s="7"/>
      <c r="O43" s="7"/>
      <c r="P43" s="6"/>
      <c r="Q43" s="6"/>
    </row>
  </sheetData>
  <mergeCells count="1">
    <mergeCell ref="F32:H3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6:Y50"/>
  <sheetViews>
    <sheetView zoomScale="80" zoomScaleNormal="80" workbookViewId="0">
      <selection activeCell="J38" sqref="J38"/>
    </sheetView>
  </sheetViews>
  <sheetFormatPr defaultColWidth="9.140625" defaultRowHeight="15" x14ac:dyDescent="0.25"/>
  <cols>
    <col min="1" max="2" width="9.140625" style="1"/>
    <col min="3" max="3" width="8.42578125" style="1" customWidth="1"/>
    <col min="4" max="4" width="25" style="1" customWidth="1"/>
    <col min="5" max="5" width="13.42578125" style="1" customWidth="1"/>
    <col min="6" max="6" width="14.28515625" style="1" customWidth="1"/>
    <col min="7" max="7" width="15.28515625" style="1" customWidth="1"/>
    <col min="8" max="8" width="14.28515625" style="1" customWidth="1"/>
    <col min="9"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6" spans="14:25" x14ac:dyDescent="0.25">
      <c r="N16" s="38"/>
      <c r="O16" s="38"/>
      <c r="P16" s="38"/>
      <c r="Q16" s="38"/>
      <c r="R16" s="38"/>
      <c r="S16" s="38"/>
      <c r="T16" s="38"/>
      <c r="U16" s="38"/>
      <c r="V16" s="38"/>
      <c r="W16" s="38"/>
      <c r="X16" s="38"/>
      <c r="Y16" s="38"/>
    </row>
    <row r="17" spans="2:25" x14ac:dyDescent="0.25">
      <c r="N17" s="38"/>
      <c r="O17" s="38"/>
      <c r="P17" s="38"/>
      <c r="Q17" s="38"/>
      <c r="R17" s="38"/>
      <c r="S17" s="38"/>
      <c r="T17" s="38"/>
      <c r="U17" s="38"/>
      <c r="V17" s="38"/>
      <c r="W17" s="38"/>
      <c r="X17" s="38"/>
      <c r="Y17" s="38"/>
    </row>
    <row r="18" spans="2:25" ht="14.45" customHeight="1" x14ac:dyDescent="0.25">
      <c r="N18" s="38"/>
      <c r="O18" s="38"/>
      <c r="P18" s="38"/>
      <c r="Q18" s="38"/>
      <c r="R18" s="38"/>
      <c r="S18" s="38"/>
      <c r="T18" s="38"/>
      <c r="U18" s="38"/>
      <c r="V18" s="38"/>
      <c r="W18" s="38"/>
      <c r="X18" s="38"/>
      <c r="Y18" s="38"/>
    </row>
    <row r="19" spans="2:25" ht="14.45" customHeight="1" x14ac:dyDescent="0.25">
      <c r="N19" s="38"/>
      <c r="O19" s="38"/>
      <c r="P19" s="38"/>
      <c r="Q19" s="38"/>
      <c r="R19" s="38"/>
      <c r="S19" s="38"/>
      <c r="T19" s="38"/>
      <c r="U19" s="38"/>
      <c r="V19" s="38"/>
      <c r="W19" s="38"/>
      <c r="X19" s="38"/>
      <c r="Y19" s="38"/>
    </row>
    <row r="20" spans="2:25" x14ac:dyDescent="0.25">
      <c r="N20" s="38"/>
      <c r="O20" s="38"/>
      <c r="P20" s="38"/>
      <c r="Q20" s="38"/>
      <c r="R20" s="38"/>
      <c r="S20" s="38"/>
      <c r="T20" s="38"/>
      <c r="U20" s="38"/>
      <c r="V20" s="38"/>
      <c r="W20" s="38"/>
      <c r="X20" s="38"/>
      <c r="Y20" s="38"/>
    </row>
    <row r="21" spans="2:25" ht="15" customHeight="1" x14ac:dyDescent="0.25">
      <c r="N21" s="38"/>
      <c r="O21" s="38"/>
      <c r="P21" s="38"/>
      <c r="Q21" s="38"/>
      <c r="R21" s="38"/>
      <c r="S21" s="38"/>
      <c r="T21" s="38"/>
      <c r="U21" s="38"/>
      <c r="V21" s="38"/>
      <c r="W21" s="38"/>
      <c r="X21" s="38"/>
      <c r="Y21" s="38"/>
    </row>
    <row r="22" spans="2:25" ht="14.45" customHeight="1" x14ac:dyDescent="0.25">
      <c r="N22" s="38"/>
      <c r="O22" s="38"/>
      <c r="P22" s="38"/>
      <c r="Q22" s="38"/>
      <c r="R22" s="38"/>
      <c r="S22" s="38"/>
      <c r="T22" s="38"/>
      <c r="U22" s="38"/>
      <c r="V22" s="38"/>
      <c r="W22" s="38"/>
      <c r="X22" s="38"/>
      <c r="Y22" s="38"/>
    </row>
    <row r="23" spans="2:25" ht="14.45" customHeight="1" x14ac:dyDescent="0.25">
      <c r="N23" s="38"/>
      <c r="O23" s="38"/>
      <c r="P23" s="38"/>
      <c r="Q23" s="38"/>
      <c r="R23" s="38"/>
      <c r="S23" s="38"/>
      <c r="T23" s="38"/>
      <c r="U23" s="38"/>
      <c r="V23" s="38"/>
      <c r="W23" s="38"/>
      <c r="X23" s="38"/>
      <c r="Y23" s="38"/>
    </row>
    <row r="24" spans="2:25" ht="16.149999999999999" customHeight="1" x14ac:dyDescent="0.25">
      <c r="N24" s="38"/>
      <c r="O24" s="38"/>
      <c r="P24" s="38"/>
      <c r="Q24" s="38"/>
      <c r="R24" s="38"/>
      <c r="S24" s="38"/>
      <c r="T24" s="38"/>
      <c r="U24" s="38"/>
      <c r="V24" s="38"/>
      <c r="W24" s="38"/>
      <c r="X24" s="58"/>
      <c r="Y24" s="38"/>
    </row>
    <row r="25" spans="2:25" ht="14.45" customHeight="1" x14ac:dyDescent="0.25">
      <c r="N25" s="38"/>
      <c r="O25" s="38"/>
      <c r="P25" s="38"/>
      <c r="Q25" s="38"/>
      <c r="R25" s="38"/>
      <c r="S25" s="38"/>
      <c r="T25" s="38"/>
      <c r="U25" s="38"/>
      <c r="V25" s="38"/>
      <c r="W25" s="38"/>
      <c r="X25" s="38"/>
      <c r="Y25" s="38"/>
    </row>
    <row r="26" spans="2:25" ht="14.45" customHeight="1" x14ac:dyDescent="0.25">
      <c r="N26" s="38"/>
      <c r="O26" s="38"/>
      <c r="P26" s="38"/>
      <c r="Q26" s="38"/>
      <c r="R26" s="38"/>
      <c r="S26" s="38"/>
      <c r="T26" s="38"/>
      <c r="U26" s="38"/>
      <c r="V26" s="38"/>
      <c r="W26" s="38"/>
      <c r="X26" s="38"/>
      <c r="Y26" s="38"/>
    </row>
    <row r="27" spans="2:25" ht="15" customHeight="1" x14ac:dyDescent="0.25">
      <c r="B27" s="3"/>
      <c r="C27" s="3"/>
      <c r="D27" s="3"/>
      <c r="E27" s="3"/>
      <c r="F27" s="3"/>
      <c r="N27" s="38"/>
      <c r="O27" s="38"/>
      <c r="P27" s="38"/>
      <c r="Q27" s="38"/>
      <c r="R27" s="38"/>
      <c r="S27" s="38"/>
      <c r="T27" s="38"/>
      <c r="U27" s="38"/>
      <c r="V27" s="38"/>
      <c r="W27" s="38"/>
      <c r="X27" s="38"/>
      <c r="Y27" s="38"/>
    </row>
    <row r="28" spans="2:25" ht="21" customHeight="1" x14ac:dyDescent="0.25">
      <c r="B28" s="3"/>
      <c r="C28" s="3"/>
      <c r="D28" s="3"/>
      <c r="E28" s="3"/>
      <c r="F28" s="3"/>
      <c r="I28" s="3"/>
      <c r="J28" s="3"/>
      <c r="K28" s="3"/>
      <c r="L28" s="3"/>
      <c r="N28" s="38"/>
      <c r="O28" s="38"/>
      <c r="P28" s="38"/>
      <c r="Q28" s="38"/>
      <c r="R28" s="38"/>
      <c r="S28" s="38"/>
      <c r="T28" s="38"/>
      <c r="U28" s="38"/>
      <c r="V28" s="38"/>
      <c r="W28" s="38"/>
      <c r="X28" s="38"/>
      <c r="Y28" s="38"/>
    </row>
    <row r="29" spans="2:25" ht="15" customHeight="1" x14ac:dyDescent="0.25">
      <c r="B29" s="3"/>
      <c r="C29" s="3"/>
      <c r="D29" s="3"/>
      <c r="E29" s="3"/>
      <c r="F29" s="3"/>
      <c r="I29" s="3"/>
      <c r="J29" s="3"/>
      <c r="K29" s="3"/>
      <c r="L29" s="3"/>
      <c r="N29" s="38"/>
      <c r="O29" s="38"/>
      <c r="P29" s="38"/>
      <c r="Q29" s="38"/>
      <c r="R29" s="38"/>
      <c r="S29" s="38"/>
      <c r="T29" s="38"/>
      <c r="U29" s="38"/>
      <c r="V29" s="38"/>
      <c r="W29" s="38"/>
      <c r="X29" s="38"/>
      <c r="Y29" s="38"/>
    </row>
    <row r="30" spans="2:25" ht="15" customHeight="1" x14ac:dyDescent="0.3">
      <c r="B30" s="3"/>
      <c r="C30" s="3"/>
      <c r="D30" s="3"/>
      <c r="E30" s="3"/>
      <c r="F30" s="3"/>
      <c r="G30" s="3"/>
      <c r="H30" s="3"/>
      <c r="I30" s="3"/>
      <c r="J30" s="3"/>
      <c r="K30" s="3"/>
      <c r="L30" s="3"/>
      <c r="N30" s="38"/>
      <c r="O30" s="38"/>
      <c r="P30" s="38"/>
      <c r="Q30" s="38"/>
      <c r="R30" s="38"/>
      <c r="S30" s="38"/>
      <c r="T30" s="38"/>
      <c r="U30" s="38"/>
      <c r="V30" s="38"/>
      <c r="W30" s="38"/>
      <c r="X30" s="38"/>
      <c r="Y30" s="38"/>
    </row>
    <row r="31" spans="2:25" ht="15" customHeight="1" x14ac:dyDescent="0.3">
      <c r="B31" s="3"/>
      <c r="C31" s="3"/>
      <c r="D31" s="3"/>
      <c r="E31" s="3"/>
      <c r="F31" s="3"/>
      <c r="G31" s="3"/>
      <c r="H31" s="3"/>
      <c r="I31" s="3"/>
      <c r="J31" s="3"/>
      <c r="K31" s="3"/>
      <c r="L31" s="3"/>
      <c r="N31" s="38"/>
      <c r="O31" s="38"/>
      <c r="P31" s="38"/>
      <c r="Q31" s="38"/>
      <c r="R31" s="38"/>
      <c r="S31" s="38"/>
      <c r="T31" s="38"/>
      <c r="U31" s="38"/>
      <c r="V31" s="38"/>
      <c r="W31" s="38"/>
      <c r="X31" s="38"/>
      <c r="Y31" s="38"/>
    </row>
    <row r="32" spans="2:25" ht="16.149999999999999" customHeight="1" x14ac:dyDescent="0.3">
      <c r="B32" s="3"/>
      <c r="C32" s="3"/>
      <c r="D32" s="3"/>
      <c r="E32" s="3"/>
      <c r="F32" s="3"/>
      <c r="G32" s="10">
        <v>121</v>
      </c>
      <c r="H32" s="9"/>
      <c r="I32" s="3"/>
      <c r="J32" s="3"/>
      <c r="K32" s="3"/>
      <c r="L32" s="3"/>
      <c r="N32" s="38"/>
      <c r="O32" s="38"/>
      <c r="P32" s="38"/>
      <c r="Q32" s="38"/>
      <c r="R32" s="38"/>
      <c r="S32" s="38"/>
      <c r="T32" s="38"/>
      <c r="U32" s="38"/>
      <c r="V32" s="38"/>
      <c r="W32" s="38"/>
      <c r="X32" s="38"/>
      <c r="Y32" s="38"/>
    </row>
    <row r="33" spans="2:25" ht="18" customHeight="1" x14ac:dyDescent="0.3">
      <c r="B33" s="3"/>
      <c r="C33" s="3"/>
      <c r="D33" s="3"/>
      <c r="E33" s="3"/>
      <c r="F33" s="3"/>
      <c r="I33" s="3"/>
      <c r="J33" s="3"/>
      <c r="K33" s="3"/>
      <c r="L33" s="3"/>
      <c r="N33" s="38"/>
      <c r="O33" s="38"/>
      <c r="P33" s="38"/>
      <c r="Q33" s="38"/>
      <c r="R33" s="38"/>
      <c r="S33" s="38"/>
      <c r="T33" s="38"/>
      <c r="U33" s="38"/>
      <c r="V33" s="38"/>
      <c r="W33" s="38"/>
      <c r="X33" s="38"/>
      <c r="Y33" s="38"/>
    </row>
    <row r="34" spans="2:25" ht="25.5" customHeight="1" x14ac:dyDescent="0.3">
      <c r="C34" s="13"/>
      <c r="D34" s="59"/>
      <c r="E34" s="118" t="s">
        <v>5</v>
      </c>
      <c r="F34" s="119"/>
      <c r="G34" s="119"/>
      <c r="H34" s="120"/>
      <c r="I34" s="3">
        <v>2000</v>
      </c>
      <c r="J34" s="2"/>
      <c r="K34" s="3"/>
      <c r="L34" s="3"/>
      <c r="M34" s="3"/>
      <c r="N34" s="39"/>
      <c r="O34" s="38"/>
      <c r="P34" s="38"/>
      <c r="Q34" s="38"/>
      <c r="R34" s="38"/>
      <c r="S34" s="38"/>
      <c r="T34" s="38"/>
      <c r="U34" s="38"/>
      <c r="V34" s="38"/>
      <c r="W34" s="38"/>
      <c r="X34" s="38"/>
      <c r="Y34" s="38"/>
    </row>
    <row r="35" spans="2:25" ht="42.6" customHeight="1" x14ac:dyDescent="0.3">
      <c r="C35" s="3"/>
      <c r="D35" s="60" t="s">
        <v>42</v>
      </c>
      <c r="E35" s="61">
        <v>1</v>
      </c>
      <c r="F35" s="61">
        <v>2</v>
      </c>
      <c r="G35" s="61">
        <v>3</v>
      </c>
      <c r="H35" s="61">
        <v>4</v>
      </c>
      <c r="I35" s="3"/>
      <c r="J35" s="3"/>
      <c r="K35" s="3"/>
      <c r="L35" s="3"/>
      <c r="M35" s="3"/>
    </row>
    <row r="36" spans="2:25" ht="25.9" customHeight="1" x14ac:dyDescent="0.3">
      <c r="C36" s="3"/>
      <c r="D36" s="53" t="s">
        <v>43</v>
      </c>
      <c r="E36" s="62">
        <v>50</v>
      </c>
      <c r="F36" s="62">
        <v>102</v>
      </c>
      <c r="G36" s="62">
        <v>30</v>
      </c>
      <c r="H36" s="62">
        <v>58</v>
      </c>
      <c r="I36" s="3"/>
      <c r="J36" s="3"/>
      <c r="K36" s="3"/>
      <c r="L36" s="3"/>
      <c r="M36" s="3"/>
    </row>
    <row r="37" spans="2:25" ht="25.5" customHeight="1" x14ac:dyDescent="0.25">
      <c r="C37" s="3"/>
      <c r="D37" s="53" t="s">
        <v>44</v>
      </c>
      <c r="E37" s="62">
        <v>60</v>
      </c>
      <c r="F37" s="62">
        <v>94</v>
      </c>
      <c r="G37" s="62">
        <v>20</v>
      </c>
      <c r="H37" s="62">
        <v>62</v>
      </c>
      <c r="I37" s="3"/>
      <c r="J37" s="3"/>
      <c r="K37" s="78"/>
      <c r="L37" s="3"/>
      <c r="M37" s="3"/>
    </row>
    <row r="38" spans="2:25" ht="25.5" customHeight="1" x14ac:dyDescent="0.25">
      <c r="C38" s="3"/>
      <c r="D38" s="53" t="s">
        <v>45</v>
      </c>
      <c r="E38" s="62">
        <v>45</v>
      </c>
      <c r="F38" s="62">
        <v>90</v>
      </c>
      <c r="G38" s="62">
        <v>50</v>
      </c>
      <c r="H38" s="62">
        <v>74</v>
      </c>
      <c r="I38" s="3"/>
      <c r="J38" s="3"/>
      <c r="K38" s="78"/>
      <c r="L38" s="3"/>
      <c r="M38" s="3"/>
      <c r="N38" s="3"/>
    </row>
    <row r="39" spans="2:25" ht="27.75" customHeight="1" x14ac:dyDescent="0.3">
      <c r="C39" s="3"/>
      <c r="D39" s="53" t="s">
        <v>46</v>
      </c>
      <c r="E39" s="62">
        <v>55</v>
      </c>
      <c r="F39" s="62">
        <v>82</v>
      </c>
      <c r="G39" s="62">
        <v>20</v>
      </c>
      <c r="H39" s="62">
        <v>70</v>
      </c>
      <c r="I39" s="3"/>
      <c r="J39" s="3"/>
      <c r="K39" s="3"/>
      <c r="L39" s="3"/>
      <c r="M39" s="3"/>
      <c r="N39" s="3"/>
    </row>
    <row r="40" spans="2:25" ht="27" customHeight="1" x14ac:dyDescent="0.3">
      <c r="C40" s="3"/>
      <c r="D40" s="57" t="s">
        <v>10</v>
      </c>
      <c r="E40" s="57">
        <v>0.2</v>
      </c>
      <c r="F40" s="57">
        <v>0.3</v>
      </c>
      <c r="G40" s="57">
        <v>0.25</v>
      </c>
      <c r="H40" s="57">
        <v>0.25</v>
      </c>
      <c r="I40" s="3"/>
      <c r="J40" s="3"/>
      <c r="K40" s="3"/>
      <c r="L40" s="3"/>
      <c r="M40" s="3"/>
      <c r="N40" s="3"/>
    </row>
    <row r="41" spans="2:25" ht="15" customHeight="1" x14ac:dyDescent="0.3">
      <c r="C41" s="3"/>
      <c r="D41" s="3"/>
      <c r="E41" s="3"/>
      <c r="F41" s="3"/>
      <c r="G41" s="3"/>
      <c r="H41" s="3"/>
      <c r="I41" s="3"/>
      <c r="J41" s="3"/>
      <c r="K41" s="3"/>
      <c r="L41" s="3"/>
      <c r="M41" s="6"/>
      <c r="N41" s="8">
        <v>75</v>
      </c>
      <c r="O41" s="8"/>
      <c r="P41" s="8">
        <v>98</v>
      </c>
      <c r="Q41" s="6"/>
      <c r="R41" s="6"/>
      <c r="S41" s="3"/>
    </row>
    <row r="42" spans="2:25" ht="14.45" x14ac:dyDescent="0.3">
      <c r="M42" s="6"/>
      <c r="N42" s="8">
        <v>45</v>
      </c>
      <c r="O42" s="8"/>
      <c r="P42" s="8">
        <v>37</v>
      </c>
      <c r="Q42" s="6"/>
      <c r="R42" s="6"/>
    </row>
    <row r="43" spans="2:25" ht="14.45" x14ac:dyDescent="0.3">
      <c r="M43" s="6"/>
      <c r="N43" s="8">
        <v>25</v>
      </c>
      <c r="O43" s="8"/>
      <c r="P43" s="8">
        <v>43</v>
      </c>
      <c r="Q43" s="6"/>
      <c r="R43" s="6"/>
    </row>
    <row r="44" spans="2:25" ht="14.45" x14ac:dyDescent="0.3">
      <c r="M44" s="6"/>
      <c r="N44" s="8">
        <v>100</v>
      </c>
      <c r="O44" s="8"/>
      <c r="P44" s="8">
        <v>61</v>
      </c>
      <c r="Q44" s="6"/>
      <c r="R44" s="6"/>
    </row>
    <row r="45" spans="2:25" x14ac:dyDescent="0.25">
      <c r="M45" s="6"/>
      <c r="N45" s="8">
        <v>100</v>
      </c>
      <c r="O45" s="8"/>
      <c r="P45" s="8">
        <v>30</v>
      </c>
      <c r="Q45" s="6"/>
      <c r="R45" s="6"/>
    </row>
    <row r="46" spans="2:25" x14ac:dyDescent="0.25">
      <c r="M46" s="6"/>
      <c r="N46" s="7"/>
      <c r="O46" s="7"/>
      <c r="P46" s="6"/>
      <c r="Q46" s="6"/>
      <c r="R46" s="6"/>
    </row>
    <row r="47" spans="2:25" x14ac:dyDescent="0.25">
      <c r="M47" s="6"/>
      <c r="N47" s="7"/>
      <c r="O47" s="7"/>
      <c r="P47" s="6"/>
      <c r="Q47" s="6"/>
      <c r="R47" s="6"/>
    </row>
    <row r="50" spans="20:20" x14ac:dyDescent="0.25">
      <c r="T50" s="11"/>
    </row>
  </sheetData>
  <mergeCells count="2">
    <mergeCell ref="E34:H34"/>
    <mergeCell ref="K37:K38"/>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6:Y50"/>
  <sheetViews>
    <sheetView zoomScale="80" zoomScaleNormal="80" workbookViewId="0">
      <selection activeCell="J38" sqref="J38"/>
    </sheetView>
  </sheetViews>
  <sheetFormatPr defaultColWidth="9.140625" defaultRowHeight="15" x14ac:dyDescent="0.25"/>
  <cols>
    <col min="1" max="2" width="9.140625" style="1"/>
    <col min="3" max="3" width="8.42578125" style="1" customWidth="1"/>
    <col min="4" max="4" width="25" style="1" customWidth="1"/>
    <col min="5" max="5" width="13.42578125" style="1" customWidth="1"/>
    <col min="6" max="6" width="14.28515625" style="1" customWidth="1"/>
    <col min="7" max="7" width="15.28515625" style="1" customWidth="1"/>
    <col min="8" max="8" width="14.28515625" style="1" customWidth="1"/>
    <col min="9"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6" spans="14:25" x14ac:dyDescent="0.25">
      <c r="N16" s="38"/>
      <c r="O16" s="38"/>
      <c r="P16" s="38"/>
      <c r="Q16" s="38"/>
      <c r="R16" s="38"/>
      <c r="S16" s="38"/>
      <c r="T16" s="38"/>
      <c r="U16" s="38"/>
      <c r="V16" s="38"/>
      <c r="W16" s="38"/>
      <c r="X16" s="38"/>
      <c r="Y16" s="38"/>
    </row>
    <row r="17" spans="2:25" x14ac:dyDescent="0.25">
      <c r="N17" s="38"/>
      <c r="O17" s="38"/>
      <c r="P17" s="38"/>
      <c r="Q17" s="38"/>
      <c r="R17" s="38"/>
      <c r="S17" s="38"/>
      <c r="T17" s="38"/>
      <c r="U17" s="38"/>
      <c r="V17" s="38"/>
      <c r="W17" s="38"/>
      <c r="X17" s="38"/>
      <c r="Y17" s="38"/>
    </row>
    <row r="18" spans="2:25" ht="14.45" customHeight="1" x14ac:dyDescent="0.25">
      <c r="N18" s="38"/>
      <c r="O18" s="38"/>
      <c r="P18" s="38"/>
      <c r="Q18" s="38"/>
      <c r="R18" s="38"/>
      <c r="S18" s="38"/>
      <c r="T18" s="38"/>
      <c r="U18" s="38"/>
      <c r="V18" s="38"/>
      <c r="W18" s="38"/>
      <c r="X18" s="38"/>
      <c r="Y18" s="38"/>
    </row>
    <row r="19" spans="2:25" ht="14.45" customHeight="1" x14ac:dyDescent="0.25">
      <c r="N19" s="38"/>
      <c r="O19" s="38"/>
      <c r="P19" s="38"/>
      <c r="Q19" s="38"/>
      <c r="R19" s="38"/>
      <c r="S19" s="38"/>
      <c r="T19" s="38"/>
      <c r="U19" s="38"/>
      <c r="V19" s="38"/>
      <c r="W19" s="38"/>
      <c r="X19" s="38"/>
      <c r="Y19" s="38"/>
    </row>
    <row r="20" spans="2:25" x14ac:dyDescent="0.25">
      <c r="N20" s="38"/>
      <c r="O20" s="38"/>
      <c r="P20" s="38"/>
      <c r="Q20" s="38"/>
      <c r="R20" s="38"/>
      <c r="S20" s="38"/>
      <c r="T20" s="38"/>
      <c r="U20" s="38"/>
      <c r="V20" s="38"/>
      <c r="W20" s="38"/>
      <c r="X20" s="38"/>
      <c r="Y20" s="38"/>
    </row>
    <row r="21" spans="2:25" ht="15" customHeight="1" x14ac:dyDescent="0.25">
      <c r="N21" s="38"/>
      <c r="O21" s="38"/>
      <c r="P21" s="38"/>
      <c r="Q21" s="38"/>
      <c r="R21" s="38"/>
      <c r="S21" s="38"/>
      <c r="T21" s="38"/>
      <c r="U21" s="38"/>
      <c r="V21" s="38"/>
      <c r="W21" s="38"/>
      <c r="X21" s="38"/>
      <c r="Y21" s="38"/>
    </row>
    <row r="22" spans="2:25" ht="14.45" customHeight="1" x14ac:dyDescent="0.25">
      <c r="N22" s="38"/>
      <c r="O22" s="38"/>
      <c r="P22" s="38"/>
      <c r="Q22" s="38"/>
      <c r="R22" s="38"/>
      <c r="S22" s="38"/>
      <c r="T22" s="38"/>
      <c r="U22" s="38"/>
      <c r="V22" s="38"/>
      <c r="W22" s="38"/>
      <c r="X22" s="38"/>
      <c r="Y22" s="38"/>
    </row>
    <row r="23" spans="2:25" ht="14.45" customHeight="1" x14ac:dyDescent="0.25">
      <c r="N23" s="38"/>
      <c r="O23" s="38"/>
      <c r="P23" s="38"/>
      <c r="Q23" s="38"/>
      <c r="R23" s="38"/>
      <c r="S23" s="38"/>
      <c r="T23" s="38"/>
      <c r="U23" s="38"/>
      <c r="V23" s="38"/>
      <c r="W23" s="38"/>
      <c r="X23" s="38"/>
      <c r="Y23" s="38"/>
    </row>
    <row r="24" spans="2:25" ht="16.149999999999999" customHeight="1" x14ac:dyDescent="0.25">
      <c r="N24" s="38"/>
      <c r="O24" s="38"/>
      <c r="P24" s="38"/>
      <c r="Q24" s="38"/>
      <c r="R24" s="38"/>
      <c r="S24" s="38"/>
      <c r="T24" s="38"/>
      <c r="U24" s="38"/>
      <c r="V24" s="38"/>
      <c r="W24" s="38"/>
      <c r="X24" s="58"/>
      <c r="Y24" s="38"/>
    </row>
    <row r="25" spans="2:25" ht="14.45" customHeight="1" x14ac:dyDescent="0.25">
      <c r="N25" s="38"/>
      <c r="O25" s="38"/>
      <c r="P25" s="38"/>
      <c r="Q25" s="38"/>
      <c r="R25" s="38"/>
      <c r="S25" s="38"/>
      <c r="T25" s="38"/>
      <c r="U25" s="38"/>
      <c r="V25" s="38"/>
      <c r="W25" s="38"/>
      <c r="X25" s="38"/>
      <c r="Y25" s="38"/>
    </row>
    <row r="26" spans="2:25" ht="14.45" customHeight="1" x14ac:dyDescent="0.25">
      <c r="N26" s="38"/>
      <c r="O26" s="38"/>
      <c r="P26" s="38"/>
      <c r="Q26" s="38"/>
      <c r="R26" s="38"/>
      <c r="S26" s="38"/>
      <c r="T26" s="38"/>
      <c r="U26" s="38"/>
      <c r="V26" s="38"/>
      <c r="W26" s="38"/>
      <c r="X26" s="38"/>
      <c r="Y26" s="38"/>
    </row>
    <row r="27" spans="2:25" ht="15" customHeight="1" x14ac:dyDescent="0.25">
      <c r="B27" s="3"/>
      <c r="C27" s="3"/>
      <c r="D27" s="3"/>
      <c r="E27" s="3"/>
      <c r="F27" s="3"/>
      <c r="N27" s="38"/>
      <c r="O27" s="38"/>
      <c r="P27" s="38"/>
      <c r="Q27" s="38"/>
      <c r="R27" s="38"/>
      <c r="S27" s="38"/>
      <c r="T27" s="38"/>
      <c r="U27" s="38"/>
      <c r="V27" s="38"/>
      <c r="W27" s="38"/>
      <c r="X27" s="38"/>
      <c r="Y27" s="38"/>
    </row>
    <row r="28" spans="2:25" ht="21" customHeight="1" x14ac:dyDescent="0.25">
      <c r="B28" s="3"/>
      <c r="C28" s="3"/>
      <c r="D28" s="3"/>
      <c r="E28" s="3"/>
      <c r="F28" s="3"/>
      <c r="I28" s="3"/>
      <c r="J28" s="3"/>
      <c r="K28" s="3"/>
      <c r="L28" s="3"/>
      <c r="N28" s="38"/>
      <c r="O28" s="38"/>
      <c r="P28" s="38"/>
      <c r="Q28" s="38"/>
      <c r="R28" s="38"/>
      <c r="S28" s="38"/>
      <c r="T28" s="38"/>
      <c r="U28" s="38"/>
      <c r="V28" s="38"/>
      <c r="W28" s="38"/>
      <c r="X28" s="38"/>
      <c r="Y28" s="38"/>
    </row>
    <row r="29" spans="2:25" ht="15" customHeight="1" x14ac:dyDescent="0.25">
      <c r="B29" s="3"/>
      <c r="C29" s="3"/>
      <c r="D29" s="3"/>
      <c r="E29" s="3"/>
      <c r="F29" s="3"/>
      <c r="I29" s="3"/>
      <c r="J29" s="3"/>
      <c r="K29" s="3"/>
      <c r="L29" s="3"/>
      <c r="N29" s="38"/>
      <c r="O29" s="38"/>
      <c r="P29" s="38"/>
      <c r="Q29" s="38"/>
      <c r="R29" s="38"/>
      <c r="S29" s="38"/>
      <c r="T29" s="38"/>
      <c r="U29" s="38"/>
      <c r="V29" s="38"/>
      <c r="W29" s="38"/>
      <c r="X29" s="38"/>
      <c r="Y29" s="38"/>
    </row>
    <row r="30" spans="2:25" ht="15" customHeight="1" x14ac:dyDescent="0.3">
      <c r="B30" s="3"/>
      <c r="C30" s="3"/>
      <c r="D30" s="3"/>
      <c r="E30" s="3"/>
      <c r="F30" s="3"/>
      <c r="G30" s="3"/>
      <c r="H30" s="3"/>
      <c r="I30" s="3"/>
      <c r="J30" s="3"/>
      <c r="K30" s="3"/>
      <c r="L30" s="3"/>
      <c r="N30" s="38"/>
      <c r="O30" s="38"/>
      <c r="P30" s="38"/>
      <c r="Q30" s="38"/>
      <c r="R30" s="38"/>
      <c r="S30" s="38"/>
      <c r="T30" s="38"/>
      <c r="U30" s="38"/>
      <c r="V30" s="38"/>
      <c r="W30" s="38"/>
      <c r="X30" s="38"/>
      <c r="Y30" s="38"/>
    </row>
    <row r="31" spans="2:25" ht="15" customHeight="1" x14ac:dyDescent="0.3">
      <c r="B31" s="3"/>
      <c r="C31" s="3"/>
      <c r="D31" s="3"/>
      <c r="E31" s="3"/>
      <c r="F31" s="3"/>
      <c r="G31" s="3"/>
      <c r="H31" s="3"/>
      <c r="I31" s="3"/>
      <c r="J31" s="3"/>
      <c r="K31" s="3"/>
      <c r="L31" s="3"/>
      <c r="N31" s="38"/>
      <c r="O31" s="38"/>
      <c r="P31" s="38"/>
      <c r="Q31" s="38"/>
      <c r="R31" s="38"/>
      <c r="S31" s="38"/>
      <c r="T31" s="38"/>
      <c r="U31" s="38"/>
      <c r="V31" s="38"/>
      <c r="W31" s="38"/>
      <c r="X31" s="38"/>
      <c r="Y31" s="38"/>
    </row>
    <row r="32" spans="2:25" ht="16.149999999999999" customHeight="1" x14ac:dyDescent="0.3">
      <c r="B32" s="3"/>
      <c r="C32" s="3"/>
      <c r="D32" s="3"/>
      <c r="E32" s="3"/>
      <c r="F32" s="3"/>
      <c r="G32" s="10">
        <v>121</v>
      </c>
      <c r="H32" s="9"/>
      <c r="I32" s="3"/>
      <c r="J32" s="3"/>
      <c r="K32" s="3"/>
      <c r="L32" s="3"/>
      <c r="N32" s="38"/>
      <c r="O32" s="38"/>
      <c r="P32" s="38"/>
      <c r="Q32" s="38"/>
      <c r="R32" s="38"/>
      <c r="S32" s="38"/>
      <c r="T32" s="38"/>
      <c r="U32" s="38"/>
      <c r="V32" s="38"/>
      <c r="W32" s="38"/>
      <c r="X32" s="38"/>
      <c r="Y32" s="38"/>
    </row>
    <row r="33" spans="2:25" ht="18" customHeight="1" x14ac:dyDescent="0.3">
      <c r="B33" s="3"/>
      <c r="C33" s="3"/>
      <c r="D33" s="3"/>
      <c r="E33" s="3"/>
      <c r="F33" s="3"/>
      <c r="I33" s="3"/>
      <c r="J33" s="3"/>
      <c r="K33" s="3"/>
      <c r="L33" s="3"/>
      <c r="N33" s="38"/>
      <c r="O33" s="38"/>
      <c r="P33" s="38"/>
      <c r="Q33" s="38"/>
      <c r="R33" s="38"/>
      <c r="S33" s="38"/>
      <c r="T33" s="38"/>
      <c r="U33" s="38"/>
      <c r="V33" s="38"/>
      <c r="W33" s="38"/>
      <c r="X33" s="38"/>
      <c r="Y33" s="38"/>
    </row>
    <row r="34" spans="2:25" ht="25.5" customHeight="1" x14ac:dyDescent="0.3">
      <c r="C34" s="13"/>
      <c r="D34" s="59"/>
      <c r="E34" s="118" t="s">
        <v>5</v>
      </c>
      <c r="F34" s="119"/>
      <c r="G34" s="119"/>
      <c r="H34" s="120"/>
      <c r="I34" s="3">
        <v>2000</v>
      </c>
      <c r="J34" s="2"/>
      <c r="K34" s="3"/>
      <c r="L34" s="3"/>
      <c r="M34" s="3"/>
      <c r="N34" s="39"/>
      <c r="O34" s="38"/>
      <c r="P34" s="38"/>
      <c r="Q34" s="38"/>
      <c r="R34" s="38"/>
      <c r="S34" s="38"/>
      <c r="T34" s="38"/>
      <c r="U34" s="38"/>
      <c r="V34" s="38"/>
      <c r="W34" s="38"/>
      <c r="X34" s="38"/>
      <c r="Y34" s="38"/>
    </row>
    <row r="35" spans="2:25" ht="42.6" customHeight="1" x14ac:dyDescent="0.3">
      <c r="C35" s="3"/>
      <c r="D35" s="60" t="s">
        <v>42</v>
      </c>
      <c r="E35" s="61">
        <v>1</v>
      </c>
      <c r="F35" s="61">
        <v>2</v>
      </c>
      <c r="G35" s="61">
        <v>3</v>
      </c>
      <c r="H35" s="61">
        <v>4</v>
      </c>
      <c r="I35" s="3"/>
      <c r="J35" s="3"/>
      <c r="K35" s="3"/>
      <c r="L35" s="3"/>
      <c r="M35" s="3"/>
    </row>
    <row r="36" spans="2:25" ht="25.9" customHeight="1" x14ac:dyDescent="0.3">
      <c r="C36" s="3"/>
      <c r="D36" s="53" t="s">
        <v>43</v>
      </c>
      <c r="E36" s="62">
        <v>50</v>
      </c>
      <c r="F36" s="62">
        <v>102</v>
      </c>
      <c r="G36" s="62">
        <v>30</v>
      </c>
      <c r="H36" s="62">
        <v>58</v>
      </c>
      <c r="I36" s="3"/>
      <c r="J36" s="3"/>
      <c r="K36" s="3"/>
      <c r="L36" s="3"/>
      <c r="M36" s="3"/>
    </row>
    <row r="37" spans="2:25" ht="25.5" customHeight="1" x14ac:dyDescent="0.25">
      <c r="C37" s="3"/>
      <c r="D37" s="53" t="s">
        <v>44</v>
      </c>
      <c r="E37" s="62">
        <v>60</v>
      </c>
      <c r="F37" s="62">
        <v>94</v>
      </c>
      <c r="G37" s="62">
        <v>20</v>
      </c>
      <c r="H37" s="62">
        <v>62</v>
      </c>
      <c r="I37" s="3"/>
      <c r="J37" s="3"/>
      <c r="K37" s="78"/>
      <c r="L37" s="3"/>
      <c r="M37" s="3"/>
    </row>
    <row r="38" spans="2:25" ht="25.5" customHeight="1" x14ac:dyDescent="0.25">
      <c r="C38" s="3"/>
      <c r="D38" s="53" t="s">
        <v>45</v>
      </c>
      <c r="E38" s="62">
        <v>45</v>
      </c>
      <c r="F38" s="62">
        <v>90</v>
      </c>
      <c r="G38" s="62">
        <v>50</v>
      </c>
      <c r="H38" s="62">
        <v>74</v>
      </c>
      <c r="I38" s="3"/>
      <c r="J38" s="3"/>
      <c r="K38" s="78"/>
      <c r="L38" s="3"/>
      <c r="M38" s="3"/>
      <c r="N38" s="3"/>
    </row>
    <row r="39" spans="2:25" ht="27.75" customHeight="1" x14ac:dyDescent="0.3">
      <c r="C39" s="3"/>
      <c r="D39" s="53" t="s">
        <v>46</v>
      </c>
      <c r="E39" s="62">
        <v>55</v>
      </c>
      <c r="F39" s="62">
        <v>82</v>
      </c>
      <c r="G39" s="62">
        <v>20</v>
      </c>
      <c r="H39" s="62">
        <v>70</v>
      </c>
      <c r="I39" s="3"/>
      <c r="J39" s="3"/>
      <c r="K39" s="3"/>
      <c r="L39" s="3"/>
      <c r="M39" s="3"/>
      <c r="N39" s="3"/>
    </row>
    <row r="40" spans="2:25" ht="27" customHeight="1" x14ac:dyDescent="0.3">
      <c r="C40" s="3"/>
      <c r="D40" s="57" t="s">
        <v>10</v>
      </c>
      <c r="E40" s="57">
        <v>0.2</v>
      </c>
      <c r="F40" s="57">
        <v>0.3</v>
      </c>
      <c r="G40" s="57">
        <v>0.25</v>
      </c>
      <c r="H40" s="57">
        <v>0.25</v>
      </c>
      <c r="I40" s="3"/>
      <c r="J40" s="3"/>
      <c r="K40" s="3"/>
      <c r="L40" s="3"/>
      <c r="M40" s="3"/>
      <c r="N40" s="3"/>
    </row>
    <row r="41" spans="2:25" ht="15" customHeight="1" x14ac:dyDescent="0.3">
      <c r="C41" s="3"/>
      <c r="D41" s="3"/>
      <c r="E41" s="3"/>
      <c r="F41" s="3"/>
      <c r="G41" s="3"/>
      <c r="H41" s="3"/>
      <c r="I41" s="3"/>
      <c r="J41" s="3"/>
      <c r="K41" s="3"/>
      <c r="L41" s="3"/>
      <c r="M41" s="6"/>
      <c r="N41" s="8">
        <v>75</v>
      </c>
      <c r="O41" s="8"/>
      <c r="P41" s="8">
        <v>98</v>
      </c>
      <c r="Q41" s="6"/>
      <c r="R41" s="6"/>
      <c r="S41" s="3"/>
    </row>
    <row r="42" spans="2:25" ht="14.45" x14ac:dyDescent="0.3">
      <c r="M42" s="6"/>
      <c r="N42" s="8">
        <v>45</v>
      </c>
      <c r="O42" s="8"/>
      <c r="P42" s="8">
        <v>37</v>
      </c>
      <c r="Q42" s="6"/>
      <c r="R42" s="6"/>
    </row>
    <row r="43" spans="2:25" ht="14.45" x14ac:dyDescent="0.3">
      <c r="M43" s="6"/>
      <c r="N43" s="8">
        <v>25</v>
      </c>
      <c r="O43" s="8"/>
      <c r="P43" s="8">
        <v>43</v>
      </c>
      <c r="Q43" s="6"/>
      <c r="R43" s="6"/>
    </row>
    <row r="44" spans="2:25" ht="14.45" x14ac:dyDescent="0.3">
      <c r="M44" s="6"/>
      <c r="N44" s="8">
        <v>100</v>
      </c>
      <c r="O44" s="8"/>
      <c r="P44" s="8">
        <v>61</v>
      </c>
      <c r="Q44" s="6"/>
      <c r="R44" s="6"/>
    </row>
    <row r="45" spans="2:25" x14ac:dyDescent="0.25">
      <c r="M45" s="6"/>
      <c r="N45" s="8">
        <v>100</v>
      </c>
      <c r="O45" s="8"/>
      <c r="P45" s="8">
        <v>30</v>
      </c>
      <c r="Q45" s="6"/>
      <c r="R45" s="6"/>
    </row>
    <row r="46" spans="2:25" x14ac:dyDescent="0.25">
      <c r="M46" s="6"/>
      <c r="N46" s="7"/>
      <c r="O46" s="7"/>
      <c r="P46" s="6"/>
      <c r="Q46" s="6"/>
      <c r="R46" s="6"/>
    </row>
    <row r="47" spans="2:25" x14ac:dyDescent="0.25">
      <c r="M47" s="6"/>
      <c r="N47" s="7"/>
      <c r="O47" s="7"/>
      <c r="P47" s="6"/>
      <c r="Q47" s="6"/>
      <c r="R47" s="6"/>
    </row>
    <row r="50" spans="20:20" x14ac:dyDescent="0.25">
      <c r="T50" s="11"/>
    </row>
  </sheetData>
  <mergeCells count="2">
    <mergeCell ref="E34:H34"/>
    <mergeCell ref="K37:K3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6:T49"/>
  <sheetViews>
    <sheetView showRowColHeaders="0" zoomScale="50" zoomScaleNormal="5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9" x14ac:dyDescent="0.25">
      <c r="B26" s="3"/>
      <c r="C26" s="3"/>
      <c r="D26" s="3"/>
      <c r="E26" s="3"/>
      <c r="F26" s="3"/>
    </row>
    <row r="27" spans="2:19" ht="21" customHeight="1" x14ac:dyDescent="0.25">
      <c r="B27" s="3"/>
      <c r="C27" s="3"/>
      <c r="D27" s="3"/>
      <c r="E27" s="3"/>
      <c r="F27" s="3"/>
      <c r="I27" s="3"/>
      <c r="J27" s="3"/>
      <c r="K27" s="3"/>
    </row>
    <row r="28" spans="2:19" ht="15" customHeight="1" x14ac:dyDescent="0.25">
      <c r="B28" s="3"/>
      <c r="C28" s="3"/>
      <c r="D28" s="3"/>
      <c r="E28" s="3"/>
      <c r="F28" s="3"/>
      <c r="I28" s="3"/>
      <c r="J28" s="3"/>
      <c r="K28" s="3"/>
    </row>
    <row r="29" spans="2:19" ht="15" customHeight="1" x14ac:dyDescent="0.25">
      <c r="B29" s="3"/>
      <c r="C29" s="3"/>
      <c r="D29" s="3"/>
      <c r="E29" s="3"/>
      <c r="F29" s="3"/>
      <c r="G29" s="3"/>
      <c r="H29" s="3"/>
      <c r="I29" s="3"/>
      <c r="J29" s="3"/>
      <c r="K29" s="3"/>
    </row>
    <row r="30" spans="2:19" ht="15" customHeight="1" x14ac:dyDescent="0.25">
      <c r="B30" s="3"/>
      <c r="C30" s="3"/>
      <c r="D30" s="3"/>
      <c r="E30" s="3"/>
      <c r="F30" s="3"/>
      <c r="G30" s="3"/>
      <c r="H30" s="3"/>
      <c r="I30" s="3"/>
      <c r="J30" s="3"/>
      <c r="K30" s="3"/>
    </row>
    <row r="31" spans="2:19" ht="57.75" customHeight="1" x14ac:dyDescent="0.25">
      <c r="B31" s="3"/>
      <c r="C31" s="3"/>
      <c r="D31" s="3"/>
      <c r="E31" s="3"/>
      <c r="F31" s="3"/>
      <c r="G31" s="10">
        <v>120</v>
      </c>
      <c r="H31" s="9"/>
      <c r="I31" s="3"/>
      <c r="J31" s="3"/>
      <c r="K31" s="3"/>
    </row>
    <row r="32" spans="2:19" ht="32.25" customHeight="1" x14ac:dyDescent="0.25">
      <c r="B32" s="3"/>
      <c r="C32" s="3"/>
      <c r="D32" s="3"/>
      <c r="E32" s="3"/>
      <c r="F32" s="3"/>
      <c r="I32" s="3"/>
      <c r="J32" s="3"/>
      <c r="K32" s="3"/>
      <c r="L32" s="3"/>
      <c r="M32" s="3"/>
      <c r="N32" s="3"/>
      <c r="O32" s="3"/>
      <c r="P32" s="3"/>
      <c r="Q32" s="3"/>
      <c r="S32" s="8">
        <v>0</v>
      </c>
    </row>
    <row r="33" spans="3:19" ht="25.5" customHeight="1" x14ac:dyDescent="0.25">
      <c r="C33" s="13"/>
      <c r="D33" s="13"/>
      <c r="E33" s="13"/>
      <c r="F33" s="13"/>
      <c r="G33" s="3"/>
      <c r="H33" s="3"/>
      <c r="I33" s="3">
        <v>2000</v>
      </c>
      <c r="J33" s="2"/>
      <c r="K33" s="3"/>
      <c r="L33" s="3"/>
      <c r="M33" s="3"/>
      <c r="N33" s="3"/>
      <c r="O33" s="3"/>
      <c r="P33" s="3"/>
      <c r="Q33" s="3"/>
      <c r="S33" s="8"/>
    </row>
    <row r="34" spans="3:19" x14ac:dyDescent="0.25">
      <c r="C34" s="3"/>
      <c r="D34" s="3"/>
      <c r="E34" s="3"/>
      <c r="F34" s="3"/>
      <c r="G34" s="3"/>
      <c r="H34" s="3">
        <v>1</v>
      </c>
      <c r="I34" s="3"/>
      <c r="J34" s="3"/>
      <c r="K34" s="3"/>
      <c r="L34" s="3"/>
      <c r="M34" s="3"/>
      <c r="N34" s="3"/>
      <c r="O34" s="3"/>
      <c r="P34" s="3"/>
      <c r="Q34" s="3"/>
      <c r="S34" s="8">
        <v>60000</v>
      </c>
    </row>
    <row r="35" spans="3:19" x14ac:dyDescent="0.25">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sheetProtection password="C7B2" sheet="1" objects="1" scenarios="1"/>
  <mergeCells count="3">
    <mergeCell ref="K36:K37"/>
    <mergeCell ref="E38:F39"/>
    <mergeCell ref="G38:H39"/>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7:W55"/>
  <sheetViews>
    <sheetView zoomScale="80" zoomScaleNormal="80" workbookViewId="0">
      <selection activeCell="M34" sqref="M34"/>
    </sheetView>
  </sheetViews>
  <sheetFormatPr defaultColWidth="9.140625" defaultRowHeight="15" x14ac:dyDescent="0.25"/>
  <cols>
    <col min="1" max="6" width="9.140625" style="1"/>
    <col min="7" max="7" width="10.140625" style="1" bestFit="1" customWidth="1"/>
    <col min="8" max="9" width="9.140625" style="1"/>
    <col min="10" max="10" width="6" style="1" customWidth="1"/>
    <col min="11" max="12" width="9.140625" style="1"/>
    <col min="13" max="13" width="13.710937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7" spans="2:23" ht="10.15" customHeight="1" x14ac:dyDescent="0.25">
      <c r="O17" s="38"/>
      <c r="P17" s="38"/>
      <c r="Q17" s="38"/>
      <c r="R17" s="38"/>
      <c r="S17" s="38"/>
      <c r="T17" s="38"/>
      <c r="U17" s="38"/>
      <c r="V17" s="38"/>
      <c r="W17" s="38"/>
    </row>
    <row r="18" spans="2:23" ht="20.45" customHeight="1" x14ac:dyDescent="0.25">
      <c r="O18" s="38"/>
      <c r="P18" s="38"/>
      <c r="Q18" s="38"/>
      <c r="R18" s="38"/>
      <c r="S18" s="38"/>
      <c r="T18" s="38"/>
      <c r="U18" s="38"/>
      <c r="V18" s="38"/>
      <c r="W18" s="38"/>
    </row>
    <row r="19" spans="2:23" ht="14.45" customHeight="1" x14ac:dyDescent="0.25">
      <c r="O19" s="38"/>
      <c r="P19" s="38"/>
      <c r="Q19" s="38"/>
      <c r="R19" s="38"/>
      <c r="S19" s="38"/>
      <c r="T19" s="38"/>
      <c r="U19" s="38"/>
      <c r="V19" s="38"/>
      <c r="W19" s="38"/>
    </row>
    <row r="20" spans="2:23" x14ac:dyDescent="0.25">
      <c r="O20" s="38"/>
      <c r="P20" s="38"/>
      <c r="Q20" s="38"/>
      <c r="R20" s="38"/>
      <c r="S20" s="38"/>
      <c r="T20" s="38"/>
      <c r="U20" s="38"/>
      <c r="V20" s="38"/>
      <c r="W20" s="38"/>
    </row>
    <row r="21" spans="2:23" x14ac:dyDescent="0.25">
      <c r="O21" s="38"/>
      <c r="P21" s="38"/>
      <c r="Q21" s="38"/>
      <c r="R21" s="38"/>
      <c r="S21" s="38"/>
      <c r="T21" s="38"/>
      <c r="U21" s="38"/>
      <c r="V21" s="38"/>
      <c r="W21" s="38"/>
    </row>
    <row r="22" spans="2:23" x14ac:dyDescent="0.25">
      <c r="O22" s="38"/>
      <c r="P22" s="38"/>
      <c r="Q22" s="38"/>
      <c r="R22" s="38"/>
      <c r="S22" s="38"/>
      <c r="T22" s="38"/>
      <c r="U22" s="38"/>
      <c r="V22" s="38"/>
      <c r="W22" s="38"/>
    </row>
    <row r="23" spans="2:23" x14ac:dyDescent="0.25">
      <c r="O23" s="38"/>
      <c r="P23" s="38"/>
      <c r="Q23" s="38"/>
      <c r="R23" s="38"/>
      <c r="S23" s="38"/>
      <c r="T23" s="38"/>
      <c r="U23" s="38"/>
      <c r="V23" s="38"/>
      <c r="W23" s="38"/>
    </row>
    <row r="24" spans="2:23" x14ac:dyDescent="0.25">
      <c r="O24" s="38"/>
      <c r="P24" s="38"/>
      <c r="Q24" s="38"/>
      <c r="R24" s="38"/>
      <c r="S24" s="38"/>
      <c r="T24" s="38"/>
      <c r="U24" s="38"/>
      <c r="V24" s="38"/>
      <c r="W24" s="38"/>
    </row>
    <row r="25" spans="2:23" x14ac:dyDescent="0.25">
      <c r="O25" s="38"/>
      <c r="P25" s="38"/>
      <c r="Q25" s="38"/>
      <c r="R25" s="38"/>
      <c r="S25" s="38"/>
      <c r="T25" s="38"/>
      <c r="U25" s="38"/>
      <c r="V25" s="38"/>
      <c r="W25" s="38"/>
    </row>
    <row r="26" spans="2:23" ht="23.45" customHeight="1" x14ac:dyDescent="0.25">
      <c r="O26" s="38"/>
      <c r="P26" s="38"/>
      <c r="Q26" s="38"/>
      <c r="R26" s="38"/>
      <c r="S26" s="63"/>
      <c r="T26" s="64"/>
      <c r="U26" s="38"/>
      <c r="V26" s="38"/>
      <c r="W26" s="38"/>
    </row>
    <row r="27" spans="2:23" ht="14.45" customHeight="1" x14ac:dyDescent="0.25">
      <c r="O27" s="38"/>
      <c r="P27" s="38"/>
      <c r="Q27" s="38"/>
      <c r="R27" s="38"/>
      <c r="S27" s="64"/>
      <c r="T27" s="64"/>
      <c r="U27" s="38"/>
      <c r="V27" s="38"/>
      <c r="W27" s="38"/>
    </row>
    <row r="28" spans="2:23" ht="16.149999999999999" customHeight="1" x14ac:dyDescent="0.25">
      <c r="O28" s="38"/>
      <c r="P28" s="38"/>
      <c r="Q28" s="38"/>
      <c r="R28" s="38"/>
      <c r="S28" s="64"/>
      <c r="T28" s="64"/>
      <c r="U28" s="38"/>
      <c r="V28" s="38"/>
      <c r="W28" s="38"/>
    </row>
    <row r="29" spans="2:23" ht="14.45" customHeight="1" x14ac:dyDescent="0.3">
      <c r="O29" s="38"/>
      <c r="P29" s="38"/>
      <c r="Q29" s="38"/>
      <c r="R29" s="38"/>
      <c r="S29" s="64"/>
      <c r="T29" s="64"/>
      <c r="U29" s="38"/>
      <c r="V29" s="38"/>
      <c r="W29" s="38"/>
    </row>
    <row r="30" spans="2:23" ht="18.600000000000001" customHeight="1" x14ac:dyDescent="0.3">
      <c r="O30" s="38"/>
      <c r="P30" s="38"/>
      <c r="Q30" s="38"/>
      <c r="R30" s="38"/>
      <c r="S30" s="64"/>
      <c r="T30" s="64"/>
      <c r="U30" s="38"/>
      <c r="V30" s="38"/>
      <c r="W30" s="38"/>
    </row>
    <row r="31" spans="2:23" ht="18.600000000000001" customHeight="1" x14ac:dyDescent="0.3">
      <c r="O31" s="38"/>
      <c r="P31" s="38"/>
      <c r="Q31" s="38"/>
      <c r="R31" s="38"/>
      <c r="S31" s="64"/>
      <c r="T31" s="64"/>
      <c r="U31" s="38"/>
      <c r="V31" s="38"/>
      <c r="W31" s="38"/>
    </row>
    <row r="32" spans="2:23" ht="14.45" x14ac:dyDescent="0.3">
      <c r="B32" s="3"/>
      <c r="C32" s="3"/>
      <c r="D32" s="3"/>
      <c r="E32" s="3"/>
      <c r="F32" s="3"/>
      <c r="O32" s="38"/>
      <c r="P32" s="38"/>
      <c r="Q32" s="38"/>
      <c r="R32" s="38"/>
      <c r="S32" s="38"/>
      <c r="T32" s="38"/>
      <c r="U32" s="38"/>
      <c r="V32" s="38"/>
      <c r="W32" s="38"/>
    </row>
    <row r="33" spans="2:23" ht="21" customHeight="1" x14ac:dyDescent="0.3">
      <c r="B33" s="3"/>
      <c r="C33" s="3"/>
      <c r="D33" s="3"/>
      <c r="E33" s="3"/>
      <c r="F33" s="3"/>
      <c r="J33" s="3"/>
      <c r="L33" s="3"/>
      <c r="M33" s="3"/>
      <c r="O33" s="38"/>
      <c r="P33" s="38"/>
      <c r="Q33" s="38"/>
      <c r="R33" s="38"/>
      <c r="S33" s="38"/>
      <c r="T33" s="38"/>
      <c r="U33" s="38"/>
      <c r="V33" s="38"/>
      <c r="W33" s="38"/>
    </row>
    <row r="34" spans="2:23" ht="15" customHeight="1" x14ac:dyDescent="0.3">
      <c r="B34" s="3"/>
      <c r="C34" s="3"/>
      <c r="D34" s="3"/>
      <c r="E34" s="3"/>
      <c r="F34" s="3"/>
      <c r="J34" s="3"/>
      <c r="L34" s="3"/>
      <c r="M34" s="3"/>
      <c r="O34" s="38"/>
      <c r="P34" s="38"/>
      <c r="Q34" s="38"/>
      <c r="R34" s="38"/>
      <c r="S34" s="38"/>
      <c r="T34" s="38"/>
      <c r="U34" s="38"/>
      <c r="V34" s="38"/>
      <c r="W34" s="38"/>
    </row>
    <row r="35" spans="2:23" ht="15" customHeight="1" x14ac:dyDescent="0.3">
      <c r="B35" s="3"/>
      <c r="C35" s="3"/>
      <c r="D35" s="3"/>
      <c r="E35" s="3"/>
      <c r="F35" s="3"/>
      <c r="G35" s="3"/>
      <c r="H35" s="3"/>
      <c r="I35" s="3"/>
      <c r="J35" s="3"/>
      <c r="L35" s="3"/>
      <c r="M35" s="3"/>
      <c r="O35" s="38"/>
      <c r="P35" s="38"/>
      <c r="Q35" s="38"/>
      <c r="R35" s="38"/>
      <c r="S35" s="38"/>
      <c r="T35" s="38"/>
      <c r="U35" s="38"/>
      <c r="V35" s="38"/>
      <c r="W35" s="38"/>
    </row>
    <row r="36" spans="2:23" ht="15" customHeight="1" x14ac:dyDescent="0.3">
      <c r="B36" s="3"/>
      <c r="C36" s="3"/>
      <c r="D36" s="3"/>
      <c r="E36" s="3"/>
      <c r="F36" s="3"/>
      <c r="G36" s="3"/>
      <c r="H36" s="3"/>
      <c r="I36" s="3"/>
      <c r="J36" s="3"/>
      <c r="L36" s="3"/>
      <c r="M36" s="3"/>
      <c r="O36" s="38"/>
      <c r="P36" s="38"/>
      <c r="Q36" s="38"/>
      <c r="R36" s="38"/>
      <c r="S36" s="38"/>
      <c r="T36" s="38"/>
      <c r="U36" s="38"/>
      <c r="V36" s="38"/>
      <c r="W36" s="38"/>
    </row>
    <row r="37" spans="2:23" ht="19.899999999999999" customHeight="1" x14ac:dyDescent="0.3">
      <c r="B37" s="3"/>
      <c r="C37" s="3"/>
      <c r="D37" s="3"/>
      <c r="E37" s="3"/>
      <c r="F37" s="3"/>
      <c r="G37" s="10">
        <v>121</v>
      </c>
      <c r="H37" s="9"/>
      <c r="I37" s="9"/>
      <c r="J37" s="3"/>
      <c r="L37" s="3"/>
      <c r="M37" s="3"/>
      <c r="O37" s="65"/>
      <c r="P37" s="65"/>
      <c r="Q37" s="65"/>
      <c r="R37" s="65"/>
      <c r="S37" s="65"/>
      <c r="T37" s="65"/>
      <c r="U37" s="65"/>
      <c r="V37" s="65"/>
      <c r="W37" s="65"/>
    </row>
    <row r="38" spans="2:23" ht="19.899999999999999" customHeight="1" x14ac:dyDescent="0.3">
      <c r="B38" s="3"/>
      <c r="C38" s="3"/>
      <c r="D38" s="3"/>
      <c r="E38" s="3"/>
      <c r="F38" s="3"/>
      <c r="J38" s="3"/>
      <c r="L38" s="3"/>
      <c r="M38" s="3"/>
      <c r="O38" s="38"/>
      <c r="P38" s="38"/>
      <c r="Q38" s="38"/>
      <c r="R38" s="38"/>
      <c r="S38" s="38"/>
      <c r="T38" s="38"/>
      <c r="U38" s="38"/>
      <c r="V38" s="38"/>
      <c r="W38" s="38"/>
    </row>
    <row r="39" spans="2:23" ht="25.5" customHeight="1" x14ac:dyDescent="0.3">
      <c r="C39" s="13"/>
      <c r="D39" s="13"/>
      <c r="E39" s="13"/>
      <c r="F39" s="13"/>
      <c r="G39" s="3"/>
      <c r="H39" s="3"/>
      <c r="I39" s="3"/>
      <c r="J39" s="3">
        <v>2000</v>
      </c>
      <c r="K39" s="2"/>
      <c r="L39" s="3"/>
      <c r="M39" s="3"/>
      <c r="N39" s="3"/>
      <c r="O39" s="39"/>
      <c r="P39" s="39"/>
      <c r="Q39" s="39"/>
      <c r="R39" s="38"/>
      <c r="S39" s="40"/>
      <c r="T39" s="38"/>
      <c r="U39" s="38"/>
      <c r="V39" s="38"/>
      <c r="W39" s="38"/>
    </row>
    <row r="40" spans="2:23" ht="14.45" x14ac:dyDescent="0.3">
      <c r="C40" s="3"/>
      <c r="D40" s="3"/>
      <c r="E40" s="3"/>
      <c r="F40" s="3"/>
      <c r="G40" s="3"/>
      <c r="H40" s="3">
        <v>1</v>
      </c>
      <c r="I40" s="3"/>
      <c r="J40" s="3"/>
      <c r="K40" s="3"/>
      <c r="L40" s="3"/>
      <c r="M40" s="3"/>
      <c r="N40" s="3"/>
      <c r="O40" s="3"/>
      <c r="P40" s="3"/>
      <c r="Q40" s="3"/>
      <c r="S40" s="8">
        <v>60000</v>
      </c>
    </row>
    <row r="41" spans="2:23" ht="14.45" x14ac:dyDescent="0.3">
      <c r="C41" s="3"/>
      <c r="D41" s="3"/>
      <c r="E41" s="3"/>
      <c r="F41" s="3"/>
      <c r="G41" s="3"/>
      <c r="H41" s="3"/>
      <c r="I41" s="3"/>
      <c r="J41" s="3"/>
      <c r="K41" s="3"/>
      <c r="L41" s="3"/>
      <c r="M41" s="3"/>
      <c r="N41" s="3"/>
      <c r="O41" s="3"/>
      <c r="P41" s="3"/>
      <c r="Q41" s="3"/>
      <c r="S41" s="8"/>
    </row>
    <row r="42" spans="2:23" ht="25.5" customHeight="1" x14ac:dyDescent="0.25">
      <c r="C42" s="3"/>
      <c r="D42" s="3"/>
      <c r="E42" s="3"/>
      <c r="F42" s="3"/>
      <c r="G42" s="3"/>
      <c r="H42" s="3"/>
      <c r="I42" s="3"/>
      <c r="J42" s="3"/>
      <c r="K42" s="3"/>
      <c r="L42" s="78"/>
      <c r="M42" s="3"/>
      <c r="N42" s="3"/>
      <c r="O42" s="3"/>
      <c r="P42" s="3"/>
      <c r="Q42" s="3"/>
      <c r="S42" s="8">
        <v>110000</v>
      </c>
    </row>
    <row r="43" spans="2:23" ht="25.5" customHeight="1" x14ac:dyDescent="0.25">
      <c r="C43" s="3"/>
      <c r="D43" s="3"/>
      <c r="E43" s="3"/>
      <c r="F43" s="3"/>
      <c r="G43" s="3"/>
      <c r="H43" s="3"/>
      <c r="I43" s="3"/>
      <c r="J43" s="3"/>
      <c r="K43" s="3"/>
      <c r="L43" s="78"/>
      <c r="M43" s="3"/>
      <c r="N43" s="3"/>
      <c r="O43" s="3"/>
      <c r="P43" s="3"/>
      <c r="Q43" s="3"/>
      <c r="S43" s="8"/>
    </row>
    <row r="44" spans="2:23" ht="27.75" customHeight="1" x14ac:dyDescent="0.25">
      <c r="C44" s="3"/>
      <c r="D44" s="3"/>
      <c r="E44" s="79"/>
      <c r="F44" s="79"/>
      <c r="G44" s="79"/>
      <c r="H44" s="79"/>
      <c r="I44" s="49"/>
      <c r="J44" s="3"/>
      <c r="K44" s="3"/>
      <c r="L44" s="3"/>
      <c r="M44" s="3"/>
      <c r="N44" s="3"/>
      <c r="O44" s="3"/>
      <c r="P44" s="3"/>
      <c r="Q44" s="3"/>
      <c r="R44" s="3"/>
      <c r="S44" s="4"/>
    </row>
    <row r="45" spans="2:23" ht="27" customHeight="1" x14ac:dyDescent="0.25">
      <c r="C45" s="3"/>
      <c r="D45" s="3"/>
      <c r="E45" s="79"/>
      <c r="F45" s="79"/>
      <c r="G45" s="79"/>
      <c r="H45" s="79"/>
      <c r="I45" s="49"/>
      <c r="J45" s="3"/>
      <c r="K45" s="3"/>
      <c r="L45" s="3"/>
      <c r="M45" s="3"/>
      <c r="N45" s="3"/>
      <c r="O45" s="3"/>
      <c r="P45" s="3"/>
      <c r="Q45" s="3"/>
      <c r="R45" s="3"/>
      <c r="S45" s="3"/>
    </row>
    <row r="46" spans="2:23" ht="15" customHeight="1" x14ac:dyDescent="0.25">
      <c r="C46" s="3"/>
      <c r="D46" s="3"/>
      <c r="E46" s="3"/>
      <c r="F46" s="3"/>
      <c r="G46" s="3"/>
      <c r="H46" s="3"/>
      <c r="I46" s="3"/>
      <c r="J46" s="3"/>
      <c r="K46" s="3"/>
      <c r="L46" s="3"/>
      <c r="M46" s="3"/>
      <c r="N46" s="8">
        <v>75</v>
      </c>
      <c r="O46" s="8"/>
      <c r="P46" s="8">
        <v>98</v>
      </c>
      <c r="Q46" s="6"/>
      <c r="R46" s="6"/>
      <c r="S46" s="3"/>
    </row>
    <row r="47" spans="2:23" x14ac:dyDescent="0.25">
      <c r="N47" s="8">
        <v>45</v>
      </c>
      <c r="O47" s="8"/>
      <c r="P47" s="8">
        <v>37</v>
      </c>
      <c r="Q47" s="6"/>
      <c r="R47" s="6"/>
    </row>
    <row r="48" spans="2:23" x14ac:dyDescent="0.25">
      <c r="N48" s="8">
        <v>25</v>
      </c>
      <c r="O48" s="8"/>
      <c r="P48" s="8">
        <v>43</v>
      </c>
      <c r="Q48" s="6"/>
      <c r="R48" s="6"/>
    </row>
    <row r="49" spans="14:20" x14ac:dyDescent="0.25">
      <c r="N49" s="8">
        <v>100</v>
      </c>
      <c r="O49" s="8"/>
      <c r="P49" s="8">
        <v>61</v>
      </c>
      <c r="Q49" s="6"/>
      <c r="R49" s="6"/>
    </row>
    <row r="50" spans="14:20" x14ac:dyDescent="0.25">
      <c r="N50" s="8">
        <v>100</v>
      </c>
      <c r="O50" s="8"/>
      <c r="P50" s="8">
        <v>30</v>
      </c>
      <c r="Q50" s="6"/>
      <c r="R50" s="6"/>
    </row>
    <row r="51" spans="14:20" x14ac:dyDescent="0.25">
      <c r="N51" s="7"/>
      <c r="O51" s="7"/>
      <c r="P51" s="6"/>
      <c r="Q51" s="6"/>
      <c r="R51" s="6"/>
    </row>
    <row r="52" spans="14:20" x14ac:dyDescent="0.25">
      <c r="N52" s="7"/>
      <c r="O52" s="7"/>
      <c r="P52" s="6"/>
      <c r="Q52" s="6"/>
      <c r="R52" s="6"/>
    </row>
    <row r="55" spans="14:20" x14ac:dyDescent="0.25">
      <c r="T55" s="11"/>
    </row>
  </sheetData>
  <mergeCells count="3">
    <mergeCell ref="L42:L43"/>
    <mergeCell ref="E44:F45"/>
    <mergeCell ref="G44:H45"/>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7:W55"/>
  <sheetViews>
    <sheetView zoomScale="80" zoomScaleNormal="80" workbookViewId="0">
      <selection activeCell="T11" sqref="T11"/>
    </sheetView>
  </sheetViews>
  <sheetFormatPr defaultColWidth="9.140625" defaultRowHeight="15" x14ac:dyDescent="0.25"/>
  <cols>
    <col min="1" max="6" width="9.140625" style="1"/>
    <col min="7" max="7" width="10.140625" style="1" bestFit="1" customWidth="1"/>
    <col min="8" max="9" width="9.140625" style="1"/>
    <col min="10" max="10" width="6" style="1" customWidth="1"/>
    <col min="11" max="12" width="9.140625" style="1"/>
    <col min="13" max="13" width="13.710937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17" spans="2:23" ht="10.15" customHeight="1" x14ac:dyDescent="0.25">
      <c r="O17" s="38"/>
      <c r="P17" s="38"/>
      <c r="Q17" s="38"/>
      <c r="R17" s="38"/>
      <c r="S17" s="38"/>
      <c r="T17" s="38"/>
      <c r="U17" s="38"/>
      <c r="V17" s="38"/>
      <c r="W17" s="38"/>
    </row>
    <row r="18" spans="2:23" ht="20.45" customHeight="1" x14ac:dyDescent="0.25">
      <c r="O18" s="38"/>
      <c r="P18" s="38"/>
      <c r="Q18" s="38"/>
      <c r="R18" s="38"/>
      <c r="S18" s="38"/>
      <c r="T18" s="38"/>
      <c r="U18" s="38"/>
      <c r="V18" s="38"/>
      <c r="W18" s="38"/>
    </row>
    <row r="19" spans="2:23" ht="14.45" customHeight="1" x14ac:dyDescent="0.25">
      <c r="O19" s="38"/>
      <c r="P19" s="38"/>
      <c r="Q19" s="38"/>
      <c r="R19" s="38"/>
      <c r="S19" s="38"/>
      <c r="T19" s="38"/>
      <c r="U19" s="38"/>
      <c r="V19" s="38"/>
      <c r="W19" s="38"/>
    </row>
    <row r="20" spans="2:23" x14ac:dyDescent="0.25">
      <c r="O20" s="38"/>
      <c r="P20" s="38"/>
      <c r="Q20" s="38"/>
      <c r="R20" s="38"/>
      <c r="S20" s="38"/>
      <c r="T20" s="38"/>
      <c r="U20" s="38"/>
      <c r="V20" s="38"/>
      <c r="W20" s="38"/>
    </row>
    <row r="21" spans="2:23" x14ac:dyDescent="0.25">
      <c r="O21" s="38"/>
      <c r="P21" s="38"/>
      <c r="Q21" s="38"/>
      <c r="R21" s="38"/>
      <c r="S21" s="38"/>
      <c r="T21" s="38"/>
      <c r="U21" s="38"/>
      <c r="V21" s="38"/>
      <c r="W21" s="38"/>
    </row>
    <row r="22" spans="2:23" x14ac:dyDescent="0.25">
      <c r="O22" s="38"/>
      <c r="P22" s="38"/>
      <c r="Q22" s="38"/>
      <c r="R22" s="38"/>
      <c r="S22" s="38"/>
      <c r="T22" s="38"/>
      <c r="U22" s="38"/>
      <c r="V22" s="38"/>
      <c r="W22" s="38"/>
    </row>
    <row r="23" spans="2:23" x14ac:dyDescent="0.25">
      <c r="O23" s="38"/>
      <c r="P23" s="38"/>
      <c r="Q23" s="38"/>
      <c r="R23" s="38"/>
      <c r="S23" s="38"/>
      <c r="T23" s="38"/>
      <c r="U23" s="38"/>
      <c r="V23" s="38"/>
      <c r="W23" s="38"/>
    </row>
    <row r="24" spans="2:23" x14ac:dyDescent="0.25">
      <c r="O24" s="38"/>
      <c r="P24" s="38"/>
      <c r="Q24" s="38"/>
      <c r="R24" s="38"/>
      <c r="S24" s="38"/>
      <c r="T24" s="38"/>
      <c r="U24" s="38"/>
      <c r="V24" s="38"/>
      <c r="W24" s="38"/>
    </row>
    <row r="25" spans="2:23" x14ac:dyDescent="0.25">
      <c r="O25" s="38"/>
      <c r="P25" s="38"/>
      <c r="Q25" s="38"/>
      <c r="R25" s="38"/>
      <c r="S25" s="38"/>
      <c r="T25" s="38"/>
      <c r="U25" s="38"/>
      <c r="V25" s="38"/>
      <c r="W25" s="38"/>
    </row>
    <row r="26" spans="2:23" ht="23.45" customHeight="1" x14ac:dyDescent="0.25">
      <c r="O26" s="38"/>
      <c r="P26" s="38"/>
      <c r="Q26" s="38"/>
      <c r="R26" s="38"/>
      <c r="S26" s="63"/>
      <c r="T26" s="64"/>
      <c r="U26" s="38"/>
      <c r="V26" s="38"/>
      <c r="W26" s="38"/>
    </row>
    <row r="27" spans="2:23" ht="14.45" customHeight="1" x14ac:dyDescent="0.25">
      <c r="O27" s="38"/>
      <c r="P27" s="38"/>
      <c r="Q27" s="38"/>
      <c r="R27" s="38"/>
      <c r="S27" s="64"/>
      <c r="T27" s="64"/>
      <c r="U27" s="38"/>
      <c r="V27" s="38"/>
      <c r="W27" s="38"/>
    </row>
    <row r="28" spans="2:23" ht="16.149999999999999" customHeight="1" x14ac:dyDescent="0.25">
      <c r="O28" s="38"/>
      <c r="P28" s="38"/>
      <c r="Q28" s="38"/>
      <c r="R28" s="38"/>
      <c r="S28" s="64"/>
      <c r="T28" s="64"/>
      <c r="U28" s="38"/>
      <c r="V28" s="38"/>
      <c r="W28" s="38"/>
    </row>
    <row r="29" spans="2:23" ht="14.45" customHeight="1" x14ac:dyDescent="0.3">
      <c r="O29" s="38"/>
      <c r="P29" s="38"/>
      <c r="Q29" s="38"/>
      <c r="R29" s="38"/>
      <c r="S29" s="64"/>
      <c r="T29" s="64"/>
      <c r="U29" s="38"/>
      <c r="V29" s="38"/>
      <c r="W29" s="38"/>
    </row>
    <row r="30" spans="2:23" ht="18.600000000000001" customHeight="1" x14ac:dyDescent="0.3">
      <c r="O30" s="38"/>
      <c r="P30" s="38"/>
      <c r="Q30" s="38"/>
      <c r="R30" s="38"/>
      <c r="S30" s="64"/>
      <c r="T30" s="64"/>
      <c r="U30" s="38"/>
      <c r="V30" s="38"/>
      <c r="W30" s="38"/>
    </row>
    <row r="31" spans="2:23" ht="18.600000000000001" customHeight="1" x14ac:dyDescent="0.3">
      <c r="O31" s="38"/>
      <c r="P31" s="38"/>
      <c r="Q31" s="38"/>
      <c r="R31" s="38"/>
      <c r="S31" s="64"/>
      <c r="T31" s="64"/>
      <c r="U31" s="38"/>
      <c r="V31" s="38"/>
      <c r="W31" s="38"/>
    </row>
    <row r="32" spans="2:23" ht="14.45" x14ac:dyDescent="0.3">
      <c r="B32" s="3"/>
      <c r="C32" s="3"/>
      <c r="D32" s="3"/>
      <c r="E32" s="3"/>
      <c r="F32" s="3"/>
      <c r="O32" s="38"/>
      <c r="P32" s="38"/>
      <c r="Q32" s="38"/>
      <c r="R32" s="38"/>
      <c r="S32" s="38"/>
      <c r="T32" s="38"/>
      <c r="U32" s="38"/>
      <c r="V32" s="38"/>
      <c r="W32" s="38"/>
    </row>
    <row r="33" spans="2:23" ht="21" customHeight="1" x14ac:dyDescent="0.3">
      <c r="B33" s="3"/>
      <c r="C33" s="3"/>
      <c r="D33" s="3"/>
      <c r="E33" s="3"/>
      <c r="F33" s="3"/>
      <c r="J33" s="3"/>
      <c r="L33" s="3"/>
      <c r="M33" s="3"/>
      <c r="O33" s="38"/>
      <c r="P33" s="38"/>
      <c r="Q33" s="38"/>
      <c r="R33" s="38"/>
      <c r="S33" s="38"/>
      <c r="T33" s="38"/>
      <c r="U33" s="38"/>
      <c r="V33" s="38"/>
      <c r="W33" s="38"/>
    </row>
    <row r="34" spans="2:23" ht="15" customHeight="1" x14ac:dyDescent="0.3">
      <c r="B34" s="3"/>
      <c r="C34" s="3"/>
      <c r="D34" s="3"/>
      <c r="E34" s="3"/>
      <c r="F34" s="3"/>
      <c r="J34" s="3"/>
      <c r="L34" s="3"/>
      <c r="M34" s="3"/>
      <c r="O34" s="38"/>
      <c r="P34" s="38"/>
      <c r="Q34" s="38"/>
      <c r="R34" s="38"/>
      <c r="S34" s="38"/>
      <c r="T34" s="38"/>
      <c r="U34" s="38"/>
      <c r="V34" s="38"/>
      <c r="W34" s="38"/>
    </row>
    <row r="35" spans="2:23" ht="15" customHeight="1" x14ac:dyDescent="0.3">
      <c r="B35" s="3"/>
      <c r="C35" s="3"/>
      <c r="D35" s="3"/>
      <c r="E35" s="3"/>
      <c r="F35" s="3"/>
      <c r="G35" s="3"/>
      <c r="H35" s="3"/>
      <c r="I35" s="3"/>
      <c r="J35" s="3"/>
      <c r="L35" s="3"/>
      <c r="M35" s="3"/>
      <c r="O35" s="38"/>
      <c r="P35" s="38"/>
      <c r="Q35" s="38"/>
      <c r="R35" s="38"/>
      <c r="S35" s="38"/>
      <c r="T35" s="38"/>
      <c r="U35" s="38"/>
      <c r="V35" s="38"/>
      <c r="W35" s="38"/>
    </row>
    <row r="36" spans="2:23" ht="15" customHeight="1" x14ac:dyDescent="0.3">
      <c r="B36" s="3"/>
      <c r="C36" s="3"/>
      <c r="D36" s="3"/>
      <c r="E36" s="3"/>
      <c r="F36" s="3"/>
      <c r="G36" s="3"/>
      <c r="H36" s="3"/>
      <c r="I36" s="3"/>
      <c r="J36" s="3"/>
      <c r="L36" s="3"/>
      <c r="M36" s="3"/>
      <c r="O36" s="38"/>
      <c r="P36" s="38"/>
      <c r="Q36" s="38"/>
      <c r="R36" s="38"/>
      <c r="S36" s="38"/>
      <c r="T36" s="38"/>
      <c r="U36" s="38"/>
      <c r="V36" s="38"/>
      <c r="W36" s="38"/>
    </row>
    <row r="37" spans="2:23" ht="19.899999999999999" customHeight="1" x14ac:dyDescent="0.3">
      <c r="B37" s="3"/>
      <c r="C37" s="3"/>
      <c r="D37" s="3"/>
      <c r="E37" s="3"/>
      <c r="F37" s="3"/>
      <c r="G37" s="10">
        <v>121</v>
      </c>
      <c r="H37" s="9"/>
      <c r="I37" s="9"/>
      <c r="J37" s="3"/>
      <c r="L37" s="3"/>
      <c r="M37" s="3"/>
      <c r="O37" s="65"/>
      <c r="P37" s="65"/>
      <c r="Q37" s="65"/>
      <c r="R37" s="65"/>
      <c r="S37" s="65"/>
      <c r="T37" s="65"/>
      <c r="U37" s="65"/>
      <c r="V37" s="65"/>
      <c r="W37" s="65"/>
    </row>
    <row r="38" spans="2:23" ht="19.899999999999999" customHeight="1" x14ac:dyDescent="0.3">
      <c r="B38" s="3"/>
      <c r="C38" s="3"/>
      <c r="D38" s="3"/>
      <c r="E38" s="3"/>
      <c r="F38" s="3"/>
      <c r="J38" s="3"/>
      <c r="L38" s="3"/>
      <c r="M38" s="3"/>
      <c r="O38" s="38"/>
      <c r="P38" s="38"/>
      <c r="Q38" s="38"/>
      <c r="R38" s="38"/>
      <c r="S38" s="38"/>
      <c r="T38" s="38"/>
      <c r="U38" s="38"/>
      <c r="V38" s="38"/>
      <c r="W38" s="38"/>
    </row>
    <row r="39" spans="2:23" ht="25.5" customHeight="1" x14ac:dyDescent="0.3">
      <c r="C39" s="13"/>
      <c r="D39" s="13"/>
      <c r="E39" s="13"/>
      <c r="F39" s="13"/>
      <c r="G39" s="3"/>
      <c r="H39" s="3"/>
      <c r="I39" s="3"/>
      <c r="J39" s="3">
        <v>2000</v>
      </c>
      <c r="K39" s="2"/>
      <c r="L39" s="3"/>
      <c r="M39" s="3"/>
      <c r="N39" s="3"/>
      <c r="O39" s="39"/>
      <c r="P39" s="39"/>
      <c r="Q39" s="39"/>
      <c r="R39" s="38"/>
      <c r="S39" s="40"/>
      <c r="T39" s="38"/>
      <c r="U39" s="38"/>
      <c r="V39" s="38"/>
      <c r="W39" s="38"/>
    </row>
    <row r="40" spans="2:23" ht="14.45" x14ac:dyDescent="0.3">
      <c r="C40" s="3"/>
      <c r="D40" s="3"/>
      <c r="E40" s="3"/>
      <c r="F40" s="3"/>
      <c r="G40" s="3"/>
      <c r="H40" s="3">
        <v>1</v>
      </c>
      <c r="I40" s="3"/>
      <c r="J40" s="3"/>
      <c r="K40" s="3"/>
      <c r="L40" s="3"/>
      <c r="M40" s="3"/>
      <c r="N40" s="3"/>
      <c r="O40" s="3"/>
      <c r="P40" s="3"/>
      <c r="Q40" s="3"/>
      <c r="S40" s="8">
        <v>60000</v>
      </c>
    </row>
    <row r="41" spans="2:23" ht="14.45" x14ac:dyDescent="0.3">
      <c r="C41" s="3"/>
      <c r="D41" s="3"/>
      <c r="E41" s="3"/>
      <c r="F41" s="3"/>
      <c r="G41" s="3"/>
      <c r="H41" s="3"/>
      <c r="I41" s="3"/>
      <c r="J41" s="3"/>
      <c r="K41" s="3"/>
      <c r="L41" s="3"/>
      <c r="M41" s="3"/>
      <c r="N41" s="3"/>
      <c r="O41" s="3"/>
      <c r="P41" s="3"/>
      <c r="Q41" s="3"/>
      <c r="S41" s="8"/>
    </row>
    <row r="42" spans="2:23" ht="25.5" customHeight="1" x14ac:dyDescent="0.25">
      <c r="C42" s="3"/>
      <c r="D42" s="3"/>
      <c r="E42" s="3"/>
      <c r="F42" s="3"/>
      <c r="G42" s="3"/>
      <c r="H42" s="3"/>
      <c r="I42" s="3"/>
      <c r="J42" s="3"/>
      <c r="K42" s="3"/>
      <c r="L42" s="78"/>
      <c r="M42" s="3"/>
      <c r="N42" s="3"/>
      <c r="O42" s="3"/>
      <c r="P42" s="3"/>
      <c r="Q42" s="3"/>
      <c r="S42" s="8">
        <v>110000</v>
      </c>
    </row>
    <row r="43" spans="2:23" ht="25.5" customHeight="1" x14ac:dyDescent="0.25">
      <c r="C43" s="3"/>
      <c r="D43" s="3"/>
      <c r="E43" s="3"/>
      <c r="F43" s="3"/>
      <c r="G43" s="3"/>
      <c r="H43" s="3"/>
      <c r="I43" s="3"/>
      <c r="J43" s="3"/>
      <c r="K43" s="3"/>
      <c r="L43" s="78"/>
      <c r="M43" s="3"/>
      <c r="N43" s="3"/>
      <c r="O43" s="3"/>
      <c r="P43" s="3"/>
      <c r="Q43" s="3"/>
      <c r="S43" s="8"/>
    </row>
    <row r="44" spans="2:23" ht="27.75" customHeight="1" x14ac:dyDescent="0.25">
      <c r="C44" s="3"/>
      <c r="D44" s="3"/>
      <c r="E44" s="79"/>
      <c r="F44" s="79"/>
      <c r="G44" s="79"/>
      <c r="H44" s="79"/>
      <c r="I44" s="49"/>
      <c r="J44" s="3"/>
      <c r="K44" s="3"/>
      <c r="L44" s="3"/>
      <c r="M44" s="3"/>
      <c r="N44" s="3"/>
      <c r="O44" s="3"/>
      <c r="P44" s="3"/>
      <c r="Q44" s="3"/>
      <c r="R44" s="3"/>
      <c r="S44" s="4"/>
    </row>
    <row r="45" spans="2:23" ht="27" customHeight="1" x14ac:dyDescent="0.25">
      <c r="C45" s="3"/>
      <c r="D45" s="3"/>
      <c r="E45" s="79"/>
      <c r="F45" s="79"/>
      <c r="G45" s="79"/>
      <c r="H45" s="79"/>
      <c r="I45" s="49"/>
      <c r="J45" s="3"/>
      <c r="K45" s="3"/>
      <c r="L45" s="3"/>
      <c r="M45" s="3"/>
      <c r="N45" s="3"/>
      <c r="O45" s="3"/>
      <c r="P45" s="3"/>
      <c r="Q45" s="3"/>
      <c r="R45" s="3"/>
      <c r="S45" s="3"/>
    </row>
    <row r="46" spans="2:23" ht="15" customHeight="1" x14ac:dyDescent="0.25">
      <c r="C46" s="3"/>
      <c r="D46" s="3"/>
      <c r="E46" s="3"/>
      <c r="F46" s="3"/>
      <c r="G46" s="3"/>
      <c r="H46" s="3"/>
      <c r="I46" s="3"/>
      <c r="J46" s="3"/>
      <c r="K46" s="3"/>
      <c r="L46" s="3"/>
      <c r="M46" s="3"/>
      <c r="N46" s="8">
        <v>75</v>
      </c>
      <c r="O46" s="8"/>
      <c r="P46" s="8">
        <v>98</v>
      </c>
      <c r="Q46" s="6"/>
      <c r="R46" s="6"/>
      <c r="S46" s="3"/>
    </row>
    <row r="47" spans="2:23" x14ac:dyDescent="0.25">
      <c r="N47" s="8">
        <v>45</v>
      </c>
      <c r="O47" s="8"/>
      <c r="P47" s="8">
        <v>37</v>
      </c>
      <c r="Q47" s="6"/>
      <c r="R47" s="6"/>
    </row>
    <row r="48" spans="2:23" x14ac:dyDescent="0.25">
      <c r="N48" s="8">
        <v>25</v>
      </c>
      <c r="O48" s="8"/>
      <c r="P48" s="8">
        <v>43</v>
      </c>
      <c r="Q48" s="6"/>
      <c r="R48" s="6"/>
    </row>
    <row r="49" spans="14:20" x14ac:dyDescent="0.25">
      <c r="N49" s="8">
        <v>100</v>
      </c>
      <c r="O49" s="8"/>
      <c r="P49" s="8">
        <v>61</v>
      </c>
      <c r="Q49" s="6"/>
      <c r="R49" s="6"/>
    </row>
    <row r="50" spans="14:20" x14ac:dyDescent="0.25">
      <c r="N50" s="8">
        <v>100</v>
      </c>
      <c r="O50" s="8"/>
      <c r="P50" s="8">
        <v>30</v>
      </c>
      <c r="Q50" s="6"/>
      <c r="R50" s="6"/>
    </row>
    <row r="51" spans="14:20" x14ac:dyDescent="0.25">
      <c r="N51" s="7"/>
      <c r="O51" s="7"/>
      <c r="P51" s="6"/>
      <c r="Q51" s="6"/>
      <c r="R51" s="6"/>
    </row>
    <row r="52" spans="14:20" x14ac:dyDescent="0.25">
      <c r="N52" s="7"/>
      <c r="O52" s="7"/>
      <c r="P52" s="6"/>
      <c r="Q52" s="6"/>
      <c r="R52" s="6"/>
    </row>
    <row r="55" spans="14:20" x14ac:dyDescent="0.25">
      <c r="T55" s="11"/>
    </row>
  </sheetData>
  <mergeCells count="3">
    <mergeCell ref="L42:L43"/>
    <mergeCell ref="E44:F45"/>
    <mergeCell ref="G44:H45"/>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election activeCell="H36" sqref="H36"/>
    </sheetView>
  </sheetViews>
  <sheetFormatPr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showRowColHeaders="0" workbookViewId="0"/>
  </sheetViews>
  <sheetFormatPr defaultColWidth="9.140625" defaultRowHeight="15" x14ac:dyDescent="0.25"/>
  <cols>
    <col min="1" max="16384" width="9.140625" style="12"/>
  </cols>
  <sheetData>
    <row r="1" spans="1:1" x14ac:dyDescent="0.25">
      <c r="A1" s="12" t="s">
        <v>0</v>
      </c>
    </row>
  </sheetData>
  <sheetProtection password="C7B2"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dimension ref="B26:T49"/>
  <sheetViews>
    <sheetView showRowColHeaders="0" zoomScale="50" zoomScaleNormal="50" workbookViewId="0"/>
  </sheetViews>
  <sheetFormatPr defaultColWidth="9.140625" defaultRowHeight="15" x14ac:dyDescent="0.25"/>
  <cols>
    <col min="1" max="6" width="9.140625" style="1"/>
    <col min="7" max="7" width="10.140625" style="1" bestFit="1" customWidth="1"/>
    <col min="8" max="11" width="9.140625" style="1"/>
    <col min="12" max="12" width="13.7109375" style="1" customWidth="1"/>
    <col min="13" max="13" width="12.5703125" style="1" customWidth="1"/>
    <col min="14" max="14" width="11.140625" style="1" customWidth="1"/>
    <col min="15" max="15" width="12.28515625" style="1" customWidth="1"/>
    <col min="16" max="16" width="13" style="1" customWidth="1"/>
    <col min="17" max="17" width="11.5703125" style="1" customWidth="1"/>
    <col min="18" max="18" width="11.140625" style="1" customWidth="1"/>
    <col min="19" max="16384" width="9.140625" style="1"/>
  </cols>
  <sheetData>
    <row r="26" spans="2:19" x14ac:dyDescent="0.25">
      <c r="B26" s="3"/>
      <c r="C26" s="3"/>
      <c r="D26" s="3"/>
      <c r="E26" s="3"/>
      <c r="F26" s="3"/>
    </row>
    <row r="27" spans="2:19" ht="21" customHeight="1" x14ac:dyDescent="0.25">
      <c r="B27" s="3"/>
      <c r="C27" s="3"/>
      <c r="D27" s="3"/>
      <c r="E27" s="3"/>
      <c r="F27" s="3"/>
      <c r="I27" s="3"/>
      <c r="J27" s="3"/>
      <c r="K27" s="3"/>
    </row>
    <row r="28" spans="2:19" ht="15" customHeight="1" x14ac:dyDescent="0.25">
      <c r="B28" s="3"/>
      <c r="C28" s="3"/>
      <c r="D28" s="3"/>
      <c r="E28" s="3"/>
      <c r="F28" s="3"/>
      <c r="I28" s="3"/>
      <c r="J28" s="3"/>
      <c r="K28" s="3"/>
    </row>
    <row r="29" spans="2:19" ht="15" customHeight="1" x14ac:dyDescent="0.25">
      <c r="B29" s="3"/>
      <c r="C29" s="3"/>
      <c r="D29" s="3"/>
      <c r="E29" s="3"/>
      <c r="F29" s="3"/>
      <c r="G29" s="3"/>
      <c r="H29" s="3"/>
      <c r="I29" s="3"/>
      <c r="J29" s="3"/>
      <c r="K29" s="3"/>
    </row>
    <row r="30" spans="2:19" ht="15" customHeight="1" x14ac:dyDescent="0.25">
      <c r="B30" s="3"/>
      <c r="C30" s="3"/>
      <c r="D30" s="3"/>
      <c r="E30" s="3"/>
      <c r="F30" s="3"/>
      <c r="G30" s="3"/>
      <c r="H30" s="3"/>
      <c r="I30" s="3"/>
      <c r="J30" s="3"/>
      <c r="K30" s="3"/>
    </row>
    <row r="31" spans="2:19" ht="57.75" customHeight="1" x14ac:dyDescent="0.25">
      <c r="B31" s="3"/>
      <c r="C31" s="3"/>
      <c r="D31" s="3"/>
      <c r="E31" s="3"/>
      <c r="F31" s="3"/>
      <c r="G31" s="10">
        <v>120</v>
      </c>
      <c r="H31" s="9"/>
      <c r="I31" s="3"/>
      <c r="J31" s="3"/>
      <c r="K31" s="3"/>
    </row>
    <row r="32" spans="2:19" ht="32.25" customHeight="1" x14ac:dyDescent="0.25">
      <c r="B32" s="3"/>
      <c r="C32" s="3"/>
      <c r="D32" s="3"/>
      <c r="E32" s="3"/>
      <c r="F32" s="3"/>
      <c r="I32" s="3"/>
      <c r="J32" s="3"/>
      <c r="K32" s="3"/>
      <c r="L32" s="3"/>
      <c r="M32" s="3"/>
      <c r="N32" s="3"/>
      <c r="O32" s="3"/>
      <c r="P32" s="3"/>
      <c r="Q32" s="3"/>
      <c r="S32" s="8">
        <v>0</v>
      </c>
    </row>
    <row r="33" spans="3:19" ht="25.5" customHeight="1" x14ac:dyDescent="0.25">
      <c r="C33" s="13"/>
      <c r="D33" s="13"/>
      <c r="E33" s="13"/>
      <c r="F33" s="13"/>
      <c r="G33" s="3"/>
      <c r="H33" s="3"/>
      <c r="I33" s="3">
        <v>2000</v>
      </c>
      <c r="J33" s="2"/>
      <c r="K33" s="3"/>
      <c r="L33" s="3"/>
      <c r="M33" s="3"/>
      <c r="N33" s="3"/>
      <c r="O33" s="3"/>
      <c r="P33" s="3"/>
      <c r="Q33" s="3"/>
      <c r="S33" s="8"/>
    </row>
    <row r="34" spans="3:19" x14ac:dyDescent="0.25">
      <c r="C34" s="3"/>
      <c r="D34" s="3"/>
      <c r="E34" s="3"/>
      <c r="F34" s="3"/>
      <c r="G34" s="3"/>
      <c r="H34" s="3">
        <v>1</v>
      </c>
      <c r="I34" s="3"/>
      <c r="J34" s="3"/>
      <c r="K34" s="3"/>
      <c r="L34" s="3"/>
      <c r="M34" s="3"/>
      <c r="N34" s="3"/>
      <c r="O34" s="3"/>
      <c r="P34" s="3"/>
      <c r="Q34" s="3"/>
      <c r="S34" s="8">
        <v>60000</v>
      </c>
    </row>
    <row r="35" spans="3:19" x14ac:dyDescent="0.25">
      <c r="C35" s="3"/>
      <c r="D35" s="3"/>
      <c r="E35" s="3"/>
      <c r="F35" s="3"/>
      <c r="G35" s="3"/>
      <c r="H35" s="3"/>
      <c r="I35" s="3"/>
      <c r="J35" s="3"/>
      <c r="K35" s="3"/>
      <c r="L35" s="3"/>
      <c r="M35" s="3"/>
      <c r="N35" s="3"/>
      <c r="O35" s="3"/>
      <c r="P35" s="3"/>
      <c r="Q35" s="3"/>
      <c r="S35" s="8"/>
    </row>
    <row r="36" spans="3:19" ht="25.5" customHeight="1" x14ac:dyDescent="0.25">
      <c r="C36" s="3"/>
      <c r="D36" s="3"/>
      <c r="E36" s="3"/>
      <c r="F36" s="3"/>
      <c r="G36" s="3"/>
      <c r="H36" s="3"/>
      <c r="I36" s="3"/>
      <c r="J36" s="3"/>
      <c r="K36" s="78"/>
      <c r="L36" s="3"/>
      <c r="M36" s="3"/>
      <c r="N36" s="3"/>
      <c r="O36" s="3"/>
      <c r="P36" s="3"/>
      <c r="Q36" s="3"/>
      <c r="S36" s="8">
        <v>110000</v>
      </c>
    </row>
    <row r="37" spans="3:19" ht="25.5" customHeight="1" x14ac:dyDescent="0.25">
      <c r="C37" s="3"/>
      <c r="D37" s="3"/>
      <c r="E37" s="3"/>
      <c r="F37" s="3"/>
      <c r="G37" s="3"/>
      <c r="H37" s="3"/>
      <c r="I37" s="3"/>
      <c r="J37" s="3"/>
      <c r="K37" s="78"/>
      <c r="L37" s="3"/>
      <c r="M37" s="3"/>
      <c r="N37" s="3"/>
      <c r="O37" s="3"/>
      <c r="P37" s="3"/>
      <c r="Q37" s="3"/>
      <c r="S37" s="8"/>
    </row>
    <row r="38" spans="3:19" ht="27.75" customHeight="1" x14ac:dyDescent="0.25">
      <c r="C38" s="3"/>
      <c r="D38" s="3"/>
      <c r="E38" s="79"/>
      <c r="F38" s="79"/>
      <c r="G38" s="79"/>
      <c r="H38" s="79"/>
      <c r="I38" s="3"/>
      <c r="J38" s="3"/>
      <c r="K38" s="3"/>
      <c r="L38" s="3"/>
      <c r="M38" s="3"/>
      <c r="N38" s="3"/>
      <c r="O38" s="3"/>
      <c r="P38" s="3"/>
      <c r="Q38" s="3"/>
      <c r="R38" s="3"/>
      <c r="S38" s="4"/>
    </row>
    <row r="39" spans="3:19" ht="27" customHeight="1" x14ac:dyDescent="0.25">
      <c r="C39" s="3"/>
      <c r="D39" s="3"/>
      <c r="E39" s="79"/>
      <c r="F39" s="79"/>
      <c r="G39" s="79"/>
      <c r="H39" s="79"/>
      <c r="I39" s="3"/>
      <c r="J39" s="3"/>
      <c r="K39" s="3"/>
      <c r="L39" s="3"/>
      <c r="M39" s="3"/>
      <c r="N39" s="3"/>
      <c r="O39" s="3"/>
      <c r="P39" s="3"/>
      <c r="Q39" s="3"/>
      <c r="R39" s="3"/>
      <c r="S39" s="3"/>
    </row>
    <row r="40" spans="3:19" ht="15" customHeight="1" x14ac:dyDescent="0.3">
      <c r="C40" s="3"/>
      <c r="D40" s="3"/>
      <c r="E40" s="3"/>
      <c r="F40" s="3"/>
      <c r="G40" s="3"/>
      <c r="H40" s="3"/>
      <c r="I40" s="3"/>
      <c r="J40" s="3"/>
      <c r="K40" s="3"/>
      <c r="L40" s="3"/>
      <c r="M40" s="6"/>
      <c r="N40" s="8">
        <v>75</v>
      </c>
      <c r="O40" s="8"/>
      <c r="P40" s="8">
        <v>98</v>
      </c>
      <c r="Q40" s="6"/>
      <c r="R40" s="6"/>
      <c r="S40" s="3"/>
    </row>
    <row r="41" spans="3:19" ht="14.45" x14ac:dyDescent="0.3">
      <c r="M41" s="6"/>
      <c r="N41" s="8">
        <v>45</v>
      </c>
      <c r="O41" s="8"/>
      <c r="P41" s="8">
        <v>37</v>
      </c>
      <c r="Q41" s="6"/>
      <c r="R41" s="6"/>
    </row>
    <row r="42" spans="3:19" ht="14.45" x14ac:dyDescent="0.3">
      <c r="M42" s="6"/>
      <c r="N42" s="8">
        <v>25</v>
      </c>
      <c r="O42" s="8"/>
      <c r="P42" s="8">
        <v>43</v>
      </c>
      <c r="Q42" s="6"/>
      <c r="R42" s="6"/>
    </row>
    <row r="43" spans="3:19" ht="14.45" x14ac:dyDescent="0.3">
      <c r="M43" s="6"/>
      <c r="N43" s="8">
        <v>100</v>
      </c>
      <c r="O43" s="8"/>
      <c r="P43" s="8">
        <v>61</v>
      </c>
      <c r="Q43" s="6"/>
      <c r="R43" s="6"/>
    </row>
    <row r="44" spans="3:19" ht="14.45" x14ac:dyDescent="0.3">
      <c r="M44" s="6"/>
      <c r="N44" s="8">
        <v>100</v>
      </c>
      <c r="O44" s="8"/>
      <c r="P44" s="8">
        <v>30</v>
      </c>
      <c r="Q44" s="6"/>
      <c r="R44" s="6"/>
    </row>
    <row r="45" spans="3:19" ht="14.45" x14ac:dyDescent="0.3">
      <c r="M45" s="6"/>
      <c r="N45" s="7"/>
      <c r="O45" s="7"/>
      <c r="P45" s="6"/>
      <c r="Q45" s="6"/>
      <c r="R45" s="6"/>
    </row>
    <row r="46" spans="3:19" ht="14.45" x14ac:dyDescent="0.3">
      <c r="M46" s="6"/>
      <c r="N46" s="7"/>
      <c r="O46" s="7"/>
      <c r="P46" s="6"/>
      <c r="Q46" s="6"/>
      <c r="R46" s="6"/>
    </row>
    <row r="49" spans="20:20" ht="14.45" x14ac:dyDescent="0.3">
      <c r="T49" s="11"/>
    </row>
  </sheetData>
  <sheetProtection password="C7B2" sheet="1" objects="1" scenarios="1"/>
  <mergeCells count="3">
    <mergeCell ref="K36:K37"/>
    <mergeCell ref="E38:F39"/>
    <mergeCell ref="G38:H3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7:T53"/>
  <sheetViews>
    <sheetView showRowColHeaders="0" topLeftCell="A10" zoomScale="70" zoomScaleNormal="70" workbookViewId="0">
      <selection activeCell="F52" sqref="F52"/>
    </sheetView>
  </sheetViews>
  <sheetFormatPr defaultColWidth="9.140625" defaultRowHeight="15" x14ac:dyDescent="0.25"/>
  <cols>
    <col min="1" max="2" width="9.140625" style="1"/>
    <col min="3" max="3" width="11.140625" style="1" bestFit="1" customWidth="1"/>
    <col min="4" max="5" width="9.140625" style="1"/>
    <col min="6" max="6" width="38.28515625" style="1" customWidth="1"/>
    <col min="7" max="7" width="30.7109375" style="1" customWidth="1"/>
    <col min="8" max="8" width="32" style="1" customWidth="1"/>
    <col min="9" max="10" width="30.28515625" style="1" customWidth="1"/>
    <col min="11" max="11" width="36.28515625" style="1" customWidth="1"/>
    <col min="12" max="12" width="13.7109375" style="1" customWidth="1"/>
    <col min="13" max="13" width="12.5703125" style="1" customWidth="1"/>
    <col min="14" max="14" width="50.85546875" style="1" customWidth="1"/>
    <col min="15" max="15" width="27.7109375" style="1" customWidth="1"/>
    <col min="16" max="16" width="31.42578125" style="1" customWidth="1"/>
    <col min="17" max="17" width="11.5703125" style="1" customWidth="1"/>
    <col min="18" max="18" width="11.140625" style="1" customWidth="1"/>
    <col min="19" max="16384" width="9.140625" style="1"/>
  </cols>
  <sheetData>
    <row r="27" spans="2:12" ht="26.25" x14ac:dyDescent="0.4">
      <c r="F27" s="24"/>
      <c r="G27" s="80" t="s">
        <v>5</v>
      </c>
      <c r="H27" s="81"/>
    </row>
    <row r="28" spans="2:12" ht="26.25" x14ac:dyDescent="0.4">
      <c r="F28" s="19" t="s">
        <v>1</v>
      </c>
      <c r="G28" s="25" t="s">
        <v>26</v>
      </c>
      <c r="H28" s="25" t="s">
        <v>27</v>
      </c>
      <c r="I28" s="25" t="s">
        <v>28</v>
      </c>
      <c r="J28" s="25" t="s">
        <v>29</v>
      </c>
      <c r="K28" s="25" t="s">
        <v>30</v>
      </c>
    </row>
    <row r="29" spans="2:12" ht="26.25" x14ac:dyDescent="0.25">
      <c r="F29" s="35" t="s">
        <v>24</v>
      </c>
      <c r="G29" s="21">
        <v>1</v>
      </c>
      <c r="H29" s="21">
        <v>14</v>
      </c>
      <c r="I29" s="27">
        <v>14</v>
      </c>
      <c r="J29" s="27">
        <v>1</v>
      </c>
      <c r="K29" s="28">
        <f>(I29+J29)/2</f>
        <v>7.5</v>
      </c>
    </row>
    <row r="30" spans="2:12" ht="26.25" x14ac:dyDescent="0.25">
      <c r="B30" s="3"/>
      <c r="C30" s="3"/>
      <c r="D30" s="3"/>
      <c r="E30" s="3"/>
      <c r="F30" s="35" t="s">
        <v>23</v>
      </c>
      <c r="G30" s="21">
        <v>2</v>
      </c>
      <c r="H30" s="21">
        <v>10</v>
      </c>
      <c r="I30" s="27">
        <v>10</v>
      </c>
      <c r="J30" s="27">
        <v>2</v>
      </c>
      <c r="K30" s="28">
        <f>(I30+J30)/2</f>
        <v>6</v>
      </c>
    </row>
    <row r="31" spans="2:12" ht="25.15" customHeight="1" x14ac:dyDescent="0.4">
      <c r="B31" s="3"/>
      <c r="C31" s="3"/>
      <c r="D31" s="3"/>
      <c r="E31" s="3"/>
      <c r="F31" s="36" t="s">
        <v>25</v>
      </c>
      <c r="G31" s="21">
        <v>4</v>
      </c>
      <c r="H31" s="21">
        <v>6</v>
      </c>
      <c r="I31" s="27">
        <v>6</v>
      </c>
      <c r="J31" s="27">
        <v>4</v>
      </c>
      <c r="K31" s="28">
        <f>(I31+J31)/2</f>
        <v>5</v>
      </c>
      <c r="L31" s="3"/>
    </row>
    <row r="32" spans="2:12" ht="29.45" customHeight="1" x14ac:dyDescent="0.25">
      <c r="B32" s="3"/>
      <c r="C32" s="3"/>
      <c r="D32" s="3"/>
      <c r="E32" s="3"/>
      <c r="F32" s="3"/>
      <c r="G32" s="3"/>
      <c r="H32" s="3"/>
      <c r="I32" s="3"/>
      <c r="J32" s="3"/>
      <c r="K32" s="3"/>
      <c r="L32" s="3"/>
    </row>
    <row r="33" spans="2:19" ht="24.6" customHeight="1" x14ac:dyDescent="0.25">
      <c r="B33" s="3"/>
      <c r="C33" s="3"/>
      <c r="D33" s="3"/>
      <c r="E33" s="3"/>
      <c r="F33" s="3"/>
      <c r="G33" s="3"/>
      <c r="H33" s="3"/>
      <c r="L33" s="3"/>
    </row>
    <row r="34" spans="2:19" ht="15" customHeight="1" x14ac:dyDescent="0.25">
      <c r="B34" s="3"/>
      <c r="C34" s="3"/>
      <c r="D34" s="3"/>
      <c r="E34" s="3"/>
      <c r="F34" s="3"/>
      <c r="G34" s="3"/>
      <c r="H34" s="3"/>
      <c r="I34" s="3"/>
      <c r="J34" s="3"/>
      <c r="K34" s="3"/>
      <c r="L34" s="3"/>
    </row>
    <row r="35" spans="2:19" ht="19.899999999999999" customHeight="1" x14ac:dyDescent="0.25">
      <c r="B35" s="3"/>
      <c r="C35" s="3"/>
      <c r="D35" s="3"/>
      <c r="E35" s="3"/>
      <c r="F35" s="3"/>
      <c r="G35" s="10">
        <v>120</v>
      </c>
      <c r="H35" s="9"/>
      <c r="I35" s="3"/>
      <c r="J35" s="3"/>
      <c r="K35" s="3"/>
      <c r="L35" s="3"/>
    </row>
    <row r="36" spans="2:19" ht="32.25" customHeight="1" x14ac:dyDescent="0.25">
      <c r="B36" s="3"/>
      <c r="C36" s="3"/>
      <c r="D36" s="3"/>
      <c r="E36" s="3"/>
      <c r="F36" s="3"/>
      <c r="I36" s="3"/>
      <c r="J36" s="3"/>
      <c r="K36" s="3"/>
      <c r="L36" s="3"/>
      <c r="M36" s="3"/>
      <c r="N36" s="3"/>
      <c r="O36" s="3"/>
      <c r="P36" s="3"/>
      <c r="Q36" s="3"/>
      <c r="S36" s="8">
        <v>0</v>
      </c>
    </row>
    <row r="37" spans="2:19" ht="25.5" customHeight="1" x14ac:dyDescent="0.4">
      <c r="B37" s="30">
        <v>1</v>
      </c>
      <c r="C37" s="31">
        <v>14</v>
      </c>
      <c r="D37" s="29"/>
      <c r="E37" s="13"/>
      <c r="F37" s="13"/>
      <c r="G37" s="3"/>
      <c r="H37" s="3"/>
      <c r="I37" s="3">
        <v>2000</v>
      </c>
      <c r="J37" s="2"/>
      <c r="K37" s="3"/>
      <c r="L37" s="3"/>
      <c r="M37" s="3"/>
      <c r="N37" s="3"/>
      <c r="O37" s="3"/>
      <c r="P37" s="3"/>
      <c r="Q37" s="3"/>
      <c r="S37" s="8"/>
    </row>
    <row r="38" spans="2:19" ht="21" x14ac:dyDescent="0.4">
      <c r="B38" s="30">
        <v>2</v>
      </c>
      <c r="C38" s="30">
        <v>10</v>
      </c>
      <c r="D38" s="30"/>
      <c r="E38" s="3"/>
      <c r="F38" s="3"/>
      <c r="G38" s="3"/>
      <c r="H38" s="3">
        <v>1</v>
      </c>
      <c r="I38" s="3"/>
      <c r="J38" s="3"/>
      <c r="K38" s="3"/>
      <c r="L38" s="3"/>
      <c r="M38" s="3"/>
      <c r="N38" s="3"/>
      <c r="O38" s="3"/>
      <c r="P38" s="3"/>
      <c r="Q38" s="3"/>
      <c r="S38" s="8">
        <v>60000</v>
      </c>
    </row>
    <row r="39" spans="2:19" ht="21" x14ac:dyDescent="0.4">
      <c r="B39" s="30">
        <v>4</v>
      </c>
      <c r="C39" s="30">
        <v>6</v>
      </c>
      <c r="D39" s="3"/>
      <c r="E39" s="3"/>
      <c r="F39" s="3"/>
      <c r="G39" s="3"/>
      <c r="H39" s="3"/>
      <c r="I39" s="3"/>
      <c r="J39" s="3"/>
      <c r="K39" s="3"/>
      <c r="L39" s="3"/>
      <c r="M39" s="3"/>
      <c r="N39" s="3"/>
      <c r="O39" s="3"/>
      <c r="P39" s="3"/>
      <c r="Q39" s="3"/>
      <c r="S39" s="8"/>
    </row>
    <row r="40" spans="2:19" ht="25.5" customHeight="1" x14ac:dyDescent="0.25">
      <c r="B40" s="3"/>
      <c r="C40" s="3"/>
      <c r="D40" s="3"/>
      <c r="E40" s="3"/>
      <c r="F40" s="3"/>
      <c r="G40" s="3"/>
      <c r="H40" s="3"/>
      <c r="I40" s="3"/>
      <c r="J40" s="3"/>
      <c r="K40" s="78"/>
      <c r="L40" s="3"/>
      <c r="M40" s="3"/>
      <c r="N40" s="3"/>
      <c r="O40" s="3"/>
      <c r="P40" s="3"/>
      <c r="Q40" s="3"/>
      <c r="S40" s="8">
        <v>110000</v>
      </c>
    </row>
    <row r="41" spans="2:19" ht="25.5" customHeight="1" x14ac:dyDescent="0.25">
      <c r="C41" s="3"/>
      <c r="D41" s="3"/>
      <c r="E41" s="3"/>
      <c r="F41" s="3"/>
      <c r="G41" s="3"/>
      <c r="H41" s="3"/>
      <c r="I41" s="3"/>
      <c r="J41" s="3"/>
      <c r="K41" s="78"/>
      <c r="L41" s="3"/>
      <c r="M41" s="3"/>
      <c r="N41" s="3"/>
      <c r="O41" s="3"/>
      <c r="P41" s="3"/>
      <c r="Q41" s="3"/>
      <c r="S41" s="8"/>
    </row>
    <row r="42" spans="2:19" ht="27.75" customHeight="1" x14ac:dyDescent="0.25">
      <c r="C42" s="3"/>
      <c r="D42" s="3"/>
      <c r="E42" s="79"/>
      <c r="F42" s="79"/>
      <c r="G42" s="79"/>
      <c r="H42" s="79"/>
      <c r="I42" s="3"/>
      <c r="J42" s="3"/>
      <c r="K42" s="3"/>
      <c r="L42" s="3"/>
      <c r="M42" s="3"/>
      <c r="N42" s="3"/>
      <c r="O42" s="3"/>
      <c r="P42" s="3"/>
      <c r="Q42" s="3"/>
      <c r="R42" s="3"/>
      <c r="S42" s="4"/>
    </row>
    <row r="43" spans="2:19" ht="27" customHeight="1" x14ac:dyDescent="0.25">
      <c r="C43" s="3"/>
      <c r="D43" s="3"/>
      <c r="E43" s="79"/>
      <c r="F43" s="79"/>
      <c r="G43" s="79"/>
      <c r="H43" s="79"/>
      <c r="I43" s="3"/>
      <c r="J43" s="3"/>
      <c r="K43" s="3"/>
      <c r="L43" s="3"/>
      <c r="M43" s="3"/>
      <c r="N43" s="3"/>
      <c r="O43" s="3"/>
      <c r="P43" s="3"/>
      <c r="Q43" s="3"/>
      <c r="R43" s="3"/>
      <c r="S43" s="3"/>
    </row>
    <row r="44" spans="2:19" ht="15" customHeight="1" x14ac:dyDescent="0.3">
      <c r="C44" s="3"/>
      <c r="D44" s="3"/>
      <c r="E44" s="3"/>
      <c r="F44" s="3"/>
      <c r="G44" s="3"/>
      <c r="H44" s="3"/>
      <c r="I44" s="3"/>
      <c r="J44" s="3"/>
      <c r="K44" s="3"/>
      <c r="L44" s="3"/>
      <c r="M44" s="6"/>
      <c r="N44" s="8">
        <v>75</v>
      </c>
      <c r="O44" s="8"/>
      <c r="P44" s="8">
        <v>98</v>
      </c>
      <c r="Q44" s="6"/>
      <c r="R44" s="6"/>
      <c r="S44" s="3"/>
    </row>
    <row r="45" spans="2:19" ht="14.45" x14ac:dyDescent="0.3">
      <c r="M45" s="6"/>
      <c r="N45" s="8">
        <v>45</v>
      </c>
      <c r="O45" s="8"/>
      <c r="P45" s="8">
        <v>37</v>
      </c>
      <c r="Q45" s="6"/>
      <c r="R45" s="6"/>
    </row>
    <row r="46" spans="2:19" ht="14.45" x14ac:dyDescent="0.3">
      <c r="M46" s="6"/>
      <c r="N46" s="8">
        <v>25</v>
      </c>
      <c r="O46" s="8"/>
      <c r="P46" s="8">
        <v>43</v>
      </c>
      <c r="Q46" s="6"/>
      <c r="R46" s="6"/>
    </row>
    <row r="47" spans="2:19" ht="14.45" x14ac:dyDescent="0.3">
      <c r="M47" s="6"/>
      <c r="N47" s="8">
        <v>100</v>
      </c>
      <c r="O47" s="8"/>
      <c r="P47" s="8">
        <v>61</v>
      </c>
      <c r="Q47" s="6"/>
      <c r="R47" s="6"/>
    </row>
    <row r="48" spans="2:19" ht="14.45" x14ac:dyDescent="0.3">
      <c r="M48" s="6"/>
      <c r="N48" s="8">
        <v>100</v>
      </c>
      <c r="O48" s="8"/>
      <c r="P48" s="8">
        <v>30</v>
      </c>
      <c r="Q48" s="6"/>
      <c r="R48" s="6"/>
    </row>
    <row r="49" spans="13:20" ht="14.45" x14ac:dyDescent="0.3">
      <c r="M49" s="6"/>
      <c r="N49" s="7"/>
      <c r="O49" s="7"/>
      <c r="P49" s="6"/>
      <c r="Q49" s="6"/>
      <c r="R49" s="6"/>
    </row>
    <row r="50" spans="13:20" ht="14.45" x14ac:dyDescent="0.3">
      <c r="M50" s="6"/>
      <c r="N50" s="7"/>
      <c r="O50" s="7"/>
      <c r="P50" s="6"/>
      <c r="Q50" s="6"/>
      <c r="R50" s="6"/>
    </row>
    <row r="53" spans="13:20" ht="14.45" x14ac:dyDescent="0.3">
      <c r="T53" s="11"/>
    </row>
  </sheetData>
  <sheetProtection password="C7B2" sheet="1" objects="1" scenarios="1"/>
  <mergeCells count="4">
    <mergeCell ref="G27:H27"/>
    <mergeCell ref="K40:K41"/>
    <mergeCell ref="E42:F43"/>
    <mergeCell ref="G42:H4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7:T53"/>
  <sheetViews>
    <sheetView showRowColHeaders="0" topLeftCell="A10" zoomScale="70" zoomScaleNormal="70" workbookViewId="0">
      <selection activeCell="G42" sqref="G42:H43"/>
    </sheetView>
  </sheetViews>
  <sheetFormatPr defaultColWidth="9.140625" defaultRowHeight="15" x14ac:dyDescent="0.25"/>
  <cols>
    <col min="1" max="2" width="9.140625" style="1"/>
    <col min="3" max="3" width="11.140625" style="1" bestFit="1" customWidth="1"/>
    <col min="4" max="5" width="9.140625" style="1"/>
    <col min="6" max="6" width="38.28515625" style="1" customWidth="1"/>
    <col min="7" max="7" width="30.7109375" style="1" customWidth="1"/>
    <col min="8" max="8" width="32" style="1" customWidth="1"/>
    <col min="9" max="10" width="30.28515625" style="1" customWidth="1"/>
    <col min="11" max="11" width="36.28515625" style="1" customWidth="1"/>
    <col min="12" max="12" width="13.7109375" style="1" customWidth="1"/>
    <col min="13" max="13" width="12.5703125" style="1" customWidth="1"/>
    <col min="14" max="14" width="50.85546875" style="1" customWidth="1"/>
    <col min="15" max="15" width="27.7109375" style="1" customWidth="1"/>
    <col min="16" max="16" width="31.42578125" style="1" customWidth="1"/>
    <col min="17" max="17" width="11.5703125" style="1" customWidth="1"/>
    <col min="18" max="18" width="11.140625" style="1" customWidth="1"/>
    <col min="19" max="16384" width="9.140625" style="1"/>
  </cols>
  <sheetData>
    <row r="27" spans="2:12" ht="26.25" x14ac:dyDescent="0.4">
      <c r="F27" s="24"/>
      <c r="G27" s="80" t="s">
        <v>5</v>
      </c>
      <c r="H27" s="81"/>
    </row>
    <row r="28" spans="2:12" ht="26.25" x14ac:dyDescent="0.4">
      <c r="F28" s="19" t="s">
        <v>1</v>
      </c>
      <c r="G28" s="25" t="s">
        <v>26</v>
      </c>
      <c r="H28" s="25" t="s">
        <v>27</v>
      </c>
      <c r="I28" s="25" t="s">
        <v>28</v>
      </c>
      <c r="J28" s="25" t="s">
        <v>29</v>
      </c>
      <c r="K28" s="25" t="s">
        <v>30</v>
      </c>
    </row>
    <row r="29" spans="2:12" ht="26.25" x14ac:dyDescent="0.25">
      <c r="F29" s="35" t="s">
        <v>24</v>
      </c>
      <c r="G29" s="21">
        <v>1</v>
      </c>
      <c r="H29" s="21">
        <v>14</v>
      </c>
      <c r="I29" s="27">
        <v>14</v>
      </c>
      <c r="J29" s="27">
        <v>1</v>
      </c>
      <c r="K29" s="28">
        <f>(I29+J29)/2</f>
        <v>7.5</v>
      </c>
    </row>
    <row r="30" spans="2:12" ht="26.25" x14ac:dyDescent="0.25">
      <c r="B30" s="3"/>
      <c r="C30" s="3"/>
      <c r="D30" s="3"/>
      <c r="E30" s="3"/>
      <c r="F30" s="35" t="s">
        <v>23</v>
      </c>
      <c r="G30" s="21">
        <v>2</v>
      </c>
      <c r="H30" s="21">
        <v>10</v>
      </c>
      <c r="I30" s="27">
        <v>10</v>
      </c>
      <c r="J30" s="27">
        <v>2</v>
      </c>
      <c r="K30" s="28">
        <f>(I30+J30)/2</f>
        <v>6</v>
      </c>
    </row>
    <row r="31" spans="2:12" ht="25.15" customHeight="1" x14ac:dyDescent="0.4">
      <c r="B31" s="3"/>
      <c r="C31" s="3"/>
      <c r="D31" s="3"/>
      <c r="E31" s="3"/>
      <c r="F31" s="36" t="s">
        <v>25</v>
      </c>
      <c r="G31" s="21">
        <v>4</v>
      </c>
      <c r="H31" s="21">
        <v>6</v>
      </c>
      <c r="I31" s="27">
        <v>6</v>
      </c>
      <c r="J31" s="27">
        <v>4</v>
      </c>
      <c r="K31" s="28">
        <f>(I31+J31)/2</f>
        <v>5</v>
      </c>
      <c r="L31" s="3"/>
    </row>
    <row r="32" spans="2:12" ht="29.45" customHeight="1" x14ac:dyDescent="0.25">
      <c r="B32" s="3"/>
      <c r="C32" s="3"/>
      <c r="D32" s="3"/>
      <c r="E32" s="3"/>
      <c r="F32" s="3"/>
      <c r="G32" s="3"/>
      <c r="H32" s="3"/>
      <c r="I32" s="3"/>
      <c r="J32" s="3"/>
      <c r="K32" s="3"/>
      <c r="L32" s="3"/>
    </row>
    <row r="33" spans="2:19" ht="24.6" customHeight="1" x14ac:dyDescent="0.25">
      <c r="B33" s="3"/>
      <c r="C33" s="3"/>
      <c r="D33" s="3"/>
      <c r="E33" s="3"/>
      <c r="F33" s="3"/>
      <c r="G33" s="3"/>
      <c r="H33" s="3"/>
      <c r="L33" s="3"/>
    </row>
    <row r="34" spans="2:19" ht="15" customHeight="1" x14ac:dyDescent="0.25">
      <c r="B34" s="3"/>
      <c r="C34" s="3"/>
      <c r="D34" s="3"/>
      <c r="E34" s="3"/>
      <c r="F34" s="3"/>
      <c r="G34" s="3"/>
      <c r="H34" s="3"/>
      <c r="I34" s="3"/>
      <c r="J34" s="3"/>
      <c r="K34" s="3"/>
      <c r="L34" s="3"/>
    </row>
    <row r="35" spans="2:19" ht="19.899999999999999" customHeight="1" x14ac:dyDescent="0.25">
      <c r="B35" s="3"/>
      <c r="C35" s="3"/>
      <c r="D35" s="3"/>
      <c r="E35" s="3"/>
      <c r="F35" s="3"/>
      <c r="G35" s="10">
        <v>120</v>
      </c>
      <c r="H35" s="9"/>
      <c r="I35" s="3"/>
      <c r="J35" s="3"/>
      <c r="K35" s="3"/>
      <c r="L35" s="3"/>
    </row>
    <row r="36" spans="2:19" ht="32.25" customHeight="1" x14ac:dyDescent="0.25">
      <c r="B36" s="3"/>
      <c r="C36" s="3"/>
      <c r="D36" s="3"/>
      <c r="E36" s="3"/>
      <c r="F36" s="3"/>
      <c r="I36" s="3"/>
      <c r="J36" s="3"/>
      <c r="K36" s="3"/>
      <c r="L36" s="3"/>
      <c r="M36" s="3"/>
      <c r="N36" s="3"/>
      <c r="O36" s="3"/>
      <c r="P36" s="3"/>
      <c r="Q36" s="3"/>
      <c r="S36" s="8">
        <v>0</v>
      </c>
    </row>
    <row r="37" spans="2:19" ht="25.5" customHeight="1" x14ac:dyDescent="0.4">
      <c r="B37" s="30">
        <v>1</v>
      </c>
      <c r="C37" s="31">
        <v>14</v>
      </c>
      <c r="D37" s="29"/>
      <c r="E37" s="13"/>
      <c r="F37" s="13"/>
      <c r="G37" s="3"/>
      <c r="H37" s="3"/>
      <c r="I37" s="3">
        <v>2000</v>
      </c>
      <c r="J37" s="2"/>
      <c r="K37" s="3"/>
      <c r="L37" s="3"/>
      <c r="M37" s="3"/>
      <c r="N37" s="3"/>
      <c r="O37" s="3"/>
      <c r="P37" s="3"/>
      <c r="Q37" s="3"/>
      <c r="S37" s="8"/>
    </row>
    <row r="38" spans="2:19" ht="21" x14ac:dyDescent="0.4">
      <c r="B38" s="30">
        <v>2</v>
      </c>
      <c r="C38" s="30">
        <v>10</v>
      </c>
      <c r="D38" s="30"/>
      <c r="E38" s="3"/>
      <c r="F38" s="3"/>
      <c r="G38" s="3"/>
      <c r="H38" s="3">
        <v>1</v>
      </c>
      <c r="I38" s="3"/>
      <c r="J38" s="3"/>
      <c r="K38" s="3"/>
      <c r="L38" s="3"/>
      <c r="M38" s="3"/>
      <c r="N38" s="3"/>
      <c r="O38" s="3"/>
      <c r="P38" s="3"/>
      <c r="Q38" s="3"/>
      <c r="S38" s="8">
        <v>60000</v>
      </c>
    </row>
    <row r="39" spans="2:19" ht="21" x14ac:dyDescent="0.4">
      <c r="B39" s="30">
        <v>4</v>
      </c>
      <c r="C39" s="30">
        <v>6</v>
      </c>
      <c r="D39" s="3"/>
      <c r="E39" s="3"/>
      <c r="F39" s="3"/>
      <c r="G39" s="3"/>
      <c r="H39" s="3"/>
      <c r="I39" s="3"/>
      <c r="J39" s="3"/>
      <c r="K39" s="3"/>
      <c r="L39" s="3"/>
      <c r="M39" s="3"/>
      <c r="N39" s="3"/>
      <c r="O39" s="3"/>
      <c r="P39" s="3"/>
      <c r="Q39" s="3"/>
      <c r="S39" s="8"/>
    </row>
    <row r="40" spans="2:19" ht="25.5" customHeight="1" x14ac:dyDescent="0.25">
      <c r="B40" s="3"/>
      <c r="C40" s="3"/>
      <c r="D40" s="3"/>
      <c r="E40" s="3"/>
      <c r="F40" s="3"/>
      <c r="G40" s="3"/>
      <c r="H40" s="3"/>
      <c r="I40" s="3"/>
      <c r="J40" s="3"/>
      <c r="K40" s="78"/>
      <c r="L40" s="3"/>
      <c r="M40" s="3"/>
      <c r="N40" s="3"/>
      <c r="O40" s="3"/>
      <c r="P40" s="3"/>
      <c r="Q40" s="3"/>
      <c r="S40" s="8">
        <v>110000</v>
      </c>
    </row>
    <row r="41" spans="2:19" ht="25.5" customHeight="1" x14ac:dyDescent="0.25">
      <c r="C41" s="3"/>
      <c r="D41" s="3"/>
      <c r="E41" s="3"/>
      <c r="F41" s="3"/>
      <c r="G41" s="3"/>
      <c r="H41" s="3"/>
      <c r="I41" s="3"/>
      <c r="J41" s="3"/>
      <c r="K41" s="78"/>
      <c r="L41" s="3"/>
      <c r="M41" s="3"/>
      <c r="N41" s="3"/>
      <c r="O41" s="3"/>
      <c r="P41" s="3"/>
      <c r="Q41" s="3"/>
      <c r="S41" s="8"/>
    </row>
    <row r="42" spans="2:19" ht="27.75" customHeight="1" x14ac:dyDescent="0.25">
      <c r="C42" s="3"/>
      <c r="D42" s="3"/>
      <c r="E42" s="79"/>
      <c r="F42" s="79"/>
      <c r="G42" s="79"/>
      <c r="H42" s="79"/>
      <c r="I42" s="3"/>
      <c r="J42" s="3"/>
      <c r="K42" s="3"/>
      <c r="L42" s="3"/>
      <c r="M42" s="3"/>
      <c r="N42" s="3"/>
      <c r="O42" s="3"/>
      <c r="P42" s="3"/>
      <c r="Q42" s="3"/>
      <c r="R42" s="3"/>
      <c r="S42" s="4"/>
    </row>
    <row r="43" spans="2:19" ht="27" customHeight="1" x14ac:dyDescent="0.25">
      <c r="C43" s="3"/>
      <c r="D43" s="3"/>
      <c r="E43" s="79"/>
      <c r="F43" s="79"/>
      <c r="G43" s="79"/>
      <c r="H43" s="79"/>
      <c r="I43" s="3"/>
      <c r="J43" s="3"/>
      <c r="K43" s="3"/>
      <c r="L43" s="3"/>
      <c r="M43" s="3"/>
      <c r="N43" s="3"/>
      <c r="O43" s="3"/>
      <c r="P43" s="3"/>
      <c r="Q43" s="3"/>
      <c r="R43" s="3"/>
      <c r="S43" s="3"/>
    </row>
    <row r="44" spans="2:19" ht="15" customHeight="1" x14ac:dyDescent="0.3">
      <c r="C44" s="3"/>
      <c r="D44" s="3"/>
      <c r="E44" s="3"/>
      <c r="F44" s="3"/>
      <c r="G44" s="3"/>
      <c r="H44" s="3"/>
      <c r="I44" s="3"/>
      <c r="J44" s="3"/>
      <c r="K44" s="3"/>
      <c r="L44" s="3"/>
      <c r="M44" s="6"/>
      <c r="N44" s="8">
        <v>75</v>
      </c>
      <c r="O44" s="8"/>
      <c r="P44" s="8">
        <v>98</v>
      </c>
      <c r="Q44" s="6"/>
      <c r="R44" s="6"/>
      <c r="S44" s="3"/>
    </row>
    <row r="45" spans="2:19" ht="14.45" x14ac:dyDescent="0.3">
      <c r="M45" s="6"/>
      <c r="N45" s="8">
        <v>45</v>
      </c>
      <c r="O45" s="8"/>
      <c r="P45" s="8">
        <v>37</v>
      </c>
      <c r="Q45" s="6"/>
      <c r="R45" s="6"/>
    </row>
    <row r="46" spans="2:19" ht="14.45" x14ac:dyDescent="0.3">
      <c r="M46" s="6"/>
      <c r="N46" s="8">
        <v>25</v>
      </c>
      <c r="O46" s="8"/>
      <c r="P46" s="8">
        <v>43</v>
      </c>
      <c r="Q46" s="6"/>
      <c r="R46" s="6"/>
    </row>
    <row r="47" spans="2:19" ht="14.45" x14ac:dyDescent="0.3">
      <c r="M47" s="6"/>
      <c r="N47" s="8">
        <v>100</v>
      </c>
      <c r="O47" s="8"/>
      <c r="P47" s="8">
        <v>61</v>
      </c>
      <c r="Q47" s="6"/>
      <c r="R47" s="6"/>
    </row>
    <row r="48" spans="2:19" ht="14.45" x14ac:dyDescent="0.3">
      <c r="M48" s="6"/>
      <c r="N48" s="8">
        <v>100</v>
      </c>
      <c r="O48" s="8"/>
      <c r="P48" s="8">
        <v>30</v>
      </c>
      <c r="Q48" s="6"/>
      <c r="R48" s="6"/>
    </row>
    <row r="49" spans="13:20" ht="14.45" x14ac:dyDescent="0.3">
      <c r="M49" s="6"/>
      <c r="N49" s="7"/>
      <c r="O49" s="7"/>
      <c r="P49" s="6"/>
      <c r="Q49" s="6"/>
      <c r="R49" s="6"/>
    </row>
    <row r="50" spans="13:20" ht="14.45" x14ac:dyDescent="0.3">
      <c r="M50" s="6"/>
      <c r="N50" s="7"/>
      <c r="O50" s="7"/>
      <c r="P50" s="6"/>
      <c r="Q50" s="6"/>
      <c r="R50" s="6"/>
    </row>
    <row r="53" spans="13:20" ht="14.45" x14ac:dyDescent="0.3">
      <c r="T53" s="11"/>
    </row>
  </sheetData>
  <sheetProtection password="C7B2" sheet="1" objects="1" scenarios="1"/>
  <mergeCells count="4">
    <mergeCell ref="G27:H27"/>
    <mergeCell ref="K40:K41"/>
    <mergeCell ref="E42:F43"/>
    <mergeCell ref="G42:H4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7:T53"/>
  <sheetViews>
    <sheetView showRowColHeaders="0" zoomScale="60" zoomScaleNormal="60" workbookViewId="0"/>
  </sheetViews>
  <sheetFormatPr defaultColWidth="9.140625" defaultRowHeight="15" x14ac:dyDescent="0.25"/>
  <cols>
    <col min="1" max="5" width="9.140625" style="1"/>
    <col min="6" max="6" width="38.28515625" style="1" customWidth="1"/>
    <col min="7" max="7" width="30.7109375" style="1" customWidth="1"/>
    <col min="8" max="8" width="35.85546875" style="1" customWidth="1"/>
    <col min="9" max="9" width="33.7109375" style="1" customWidth="1"/>
    <col min="10" max="10" width="30.28515625" style="1" customWidth="1"/>
    <col min="11" max="11" width="38.5703125" style="1" customWidth="1"/>
    <col min="12" max="12" width="13.7109375" style="1" customWidth="1"/>
    <col min="13" max="13" width="12.5703125" style="1" customWidth="1"/>
    <col min="14" max="14" width="50.85546875" style="1" customWidth="1"/>
    <col min="15" max="15" width="27.7109375" style="1" customWidth="1"/>
    <col min="16" max="16" width="31.42578125" style="1" customWidth="1"/>
    <col min="17" max="17" width="11.5703125" style="1" customWidth="1"/>
    <col min="18" max="18" width="11.140625" style="1" customWidth="1"/>
    <col min="19" max="16384" width="9.140625" style="1"/>
  </cols>
  <sheetData>
    <row r="27" spans="2:12" ht="26.25" x14ac:dyDescent="0.4">
      <c r="F27" s="24"/>
      <c r="G27" s="82" t="s">
        <v>5</v>
      </c>
      <c r="H27" s="83"/>
    </row>
    <row r="28" spans="2:12" ht="26.25" x14ac:dyDescent="0.4">
      <c r="F28" s="19" t="s">
        <v>1</v>
      </c>
      <c r="G28" s="18" t="s">
        <v>6</v>
      </c>
      <c r="H28" s="76" t="s">
        <v>9</v>
      </c>
      <c r="I28" s="74" t="s">
        <v>7</v>
      </c>
      <c r="J28" s="25" t="s">
        <v>8</v>
      </c>
      <c r="K28" s="25" t="s">
        <v>22</v>
      </c>
    </row>
    <row r="29" spans="2:12" ht="26.25" x14ac:dyDescent="0.4">
      <c r="F29" s="16" t="s">
        <v>20</v>
      </c>
      <c r="G29" s="17">
        <v>200000</v>
      </c>
      <c r="H29" s="77">
        <v>-180000</v>
      </c>
      <c r="I29" s="75">
        <v>200000</v>
      </c>
      <c r="J29" s="26">
        <v>-180000</v>
      </c>
      <c r="K29" s="26">
        <f>(I29+J29)/2</f>
        <v>10000</v>
      </c>
    </row>
    <row r="30" spans="2:12" ht="26.25" x14ac:dyDescent="0.4">
      <c r="B30" s="3"/>
      <c r="C30" s="3"/>
      <c r="D30" s="3"/>
      <c r="E30" s="3"/>
      <c r="F30" s="16" t="s">
        <v>3</v>
      </c>
      <c r="G30" s="17">
        <v>100000</v>
      </c>
      <c r="H30" s="77">
        <v>-20000</v>
      </c>
      <c r="I30" s="75">
        <v>100000</v>
      </c>
      <c r="J30" s="26">
        <v>-20000</v>
      </c>
      <c r="K30" s="26">
        <f>(I30+J30)/2</f>
        <v>40000</v>
      </c>
    </row>
    <row r="31" spans="2:12" ht="25.15" customHeight="1" x14ac:dyDescent="0.4">
      <c r="B31" s="3"/>
      <c r="C31" s="3"/>
      <c r="D31" s="3"/>
      <c r="E31" s="3"/>
      <c r="F31" s="16" t="s">
        <v>21</v>
      </c>
      <c r="G31" s="17">
        <v>0</v>
      </c>
      <c r="H31" s="77">
        <v>0</v>
      </c>
      <c r="I31" s="75">
        <v>0</v>
      </c>
      <c r="J31" s="26">
        <v>0</v>
      </c>
      <c r="K31" s="26">
        <f>(I31+J31)/2</f>
        <v>0</v>
      </c>
      <c r="L31" s="3"/>
    </row>
    <row r="32" spans="2:12" ht="29.45" customHeight="1" x14ac:dyDescent="0.25">
      <c r="B32" s="3"/>
      <c r="C32" s="3"/>
      <c r="D32" s="3"/>
      <c r="E32" s="3"/>
      <c r="F32" s="3"/>
      <c r="G32" s="3"/>
      <c r="H32" s="3"/>
      <c r="I32" s="3"/>
      <c r="J32" s="3"/>
      <c r="K32" s="3"/>
      <c r="L32" s="3"/>
    </row>
    <row r="33" spans="2:19" ht="24.6" customHeight="1" x14ac:dyDescent="0.25">
      <c r="B33" s="3"/>
      <c r="C33" s="3"/>
      <c r="D33" s="3"/>
      <c r="E33" s="3"/>
      <c r="F33" s="3"/>
      <c r="G33" s="3"/>
      <c r="H33" s="3"/>
      <c r="I33" s="32" t="s">
        <v>57</v>
      </c>
      <c r="J33" s="33" t="s">
        <v>56</v>
      </c>
      <c r="K33" s="34" t="s">
        <v>55</v>
      </c>
      <c r="L33" s="3"/>
    </row>
    <row r="34" spans="2:19" ht="15" customHeight="1" x14ac:dyDescent="0.25">
      <c r="B34" s="3"/>
      <c r="C34" s="3"/>
      <c r="D34" s="3"/>
      <c r="E34" s="3"/>
      <c r="F34" s="3"/>
      <c r="G34" s="3"/>
      <c r="H34" s="3"/>
      <c r="I34" s="3"/>
      <c r="J34" s="3"/>
      <c r="K34" s="3"/>
      <c r="L34" s="3"/>
    </row>
    <row r="35" spans="2:19" ht="19.899999999999999" customHeight="1" x14ac:dyDescent="0.25">
      <c r="B35" s="3"/>
      <c r="C35" s="3"/>
      <c r="D35" s="3"/>
      <c r="E35" s="3"/>
      <c r="F35" s="3"/>
      <c r="G35" s="10">
        <v>120</v>
      </c>
      <c r="H35" s="9"/>
      <c r="I35" s="3"/>
      <c r="J35" s="3"/>
      <c r="K35" s="3"/>
      <c r="L35" s="3"/>
    </row>
    <row r="36" spans="2:19" ht="32.25" customHeight="1" x14ac:dyDescent="0.3">
      <c r="B36" s="3"/>
      <c r="C36" s="3"/>
      <c r="D36" s="3"/>
      <c r="E36" s="3"/>
      <c r="F36" s="3"/>
      <c r="I36" s="3"/>
      <c r="J36" s="3"/>
      <c r="K36" s="3"/>
      <c r="L36" s="3"/>
      <c r="M36" s="3"/>
      <c r="N36" s="3"/>
      <c r="O36" s="3"/>
      <c r="P36" s="3"/>
      <c r="Q36" s="3"/>
      <c r="S36" s="8">
        <v>0</v>
      </c>
    </row>
    <row r="37" spans="2:19" ht="25.5" customHeight="1" x14ac:dyDescent="0.3">
      <c r="C37" s="13"/>
      <c r="D37" s="13"/>
      <c r="E37" s="13"/>
      <c r="F37" s="13"/>
      <c r="G37" s="3"/>
      <c r="H37" s="3"/>
      <c r="I37" s="3">
        <v>2000</v>
      </c>
      <c r="J37" s="2"/>
      <c r="K37" s="3"/>
      <c r="L37" s="3"/>
      <c r="M37" s="3"/>
      <c r="N37" s="3"/>
      <c r="O37" s="3"/>
      <c r="P37" s="3"/>
      <c r="Q37" s="3"/>
      <c r="S37" s="8"/>
    </row>
    <row r="38" spans="2:19" ht="14.45" x14ac:dyDescent="0.3">
      <c r="C38" s="3"/>
      <c r="D38" s="3"/>
      <c r="E38" s="3"/>
      <c r="F38" s="3"/>
      <c r="G38" s="3"/>
      <c r="H38" s="3">
        <v>1</v>
      </c>
      <c r="I38" s="3"/>
      <c r="J38" s="3"/>
      <c r="K38" s="3"/>
      <c r="L38" s="3"/>
      <c r="M38" s="3"/>
      <c r="N38" s="3"/>
      <c r="O38" s="3"/>
      <c r="P38" s="3"/>
      <c r="Q38" s="3"/>
      <c r="S38" s="8">
        <v>60000</v>
      </c>
    </row>
    <row r="39" spans="2:19" ht="14.45" x14ac:dyDescent="0.3">
      <c r="C39" s="3"/>
      <c r="D39" s="3"/>
      <c r="E39" s="3"/>
      <c r="F39" s="3"/>
      <c r="G39" s="3"/>
      <c r="H39" s="3"/>
      <c r="I39" s="3"/>
      <c r="J39" s="3"/>
      <c r="K39" s="3"/>
      <c r="L39" s="3"/>
      <c r="M39" s="3"/>
      <c r="N39" s="3"/>
      <c r="O39" s="3"/>
      <c r="P39" s="3"/>
      <c r="Q39" s="3"/>
      <c r="S39" s="8"/>
    </row>
    <row r="40" spans="2:19" ht="25.5" customHeight="1" x14ac:dyDescent="0.25">
      <c r="C40" s="3"/>
      <c r="D40" s="3"/>
      <c r="E40" s="3"/>
      <c r="F40" s="3"/>
      <c r="G40" s="3"/>
      <c r="H40" s="3"/>
      <c r="I40" s="3"/>
      <c r="J40" s="3"/>
      <c r="K40" s="78"/>
      <c r="L40" s="3"/>
      <c r="M40" s="3"/>
      <c r="N40" s="3"/>
      <c r="O40" s="3"/>
      <c r="P40" s="3"/>
      <c r="Q40" s="3"/>
      <c r="S40" s="8">
        <v>110000</v>
      </c>
    </row>
    <row r="41" spans="2:19" ht="25.5" customHeight="1" x14ac:dyDescent="0.25">
      <c r="C41" s="3"/>
      <c r="D41" s="3"/>
      <c r="E41" s="3"/>
      <c r="F41" s="3"/>
      <c r="G41" s="3"/>
      <c r="H41" s="3"/>
      <c r="I41" s="3"/>
      <c r="J41" s="3"/>
      <c r="K41" s="78"/>
      <c r="L41" s="3"/>
      <c r="M41" s="3"/>
      <c r="N41" s="3"/>
      <c r="O41" s="3"/>
      <c r="P41" s="3"/>
      <c r="Q41" s="3"/>
      <c r="S41" s="8"/>
    </row>
    <row r="42" spans="2:19" ht="27.75" customHeight="1" x14ac:dyDescent="0.25">
      <c r="C42" s="3"/>
      <c r="D42" s="3"/>
      <c r="E42" s="79"/>
      <c r="F42" s="79"/>
      <c r="G42" s="79"/>
      <c r="H42" s="79"/>
      <c r="I42" s="3"/>
      <c r="J42" s="3"/>
      <c r="K42" s="3"/>
      <c r="L42" s="3"/>
      <c r="M42" s="3"/>
      <c r="N42" s="3"/>
      <c r="O42" s="3"/>
      <c r="P42" s="3"/>
      <c r="Q42" s="3"/>
      <c r="R42" s="3"/>
      <c r="S42" s="4"/>
    </row>
    <row r="43" spans="2:19" ht="27" customHeight="1" x14ac:dyDescent="0.25">
      <c r="C43" s="3"/>
      <c r="D43" s="3"/>
      <c r="E43" s="79"/>
      <c r="F43" s="79"/>
      <c r="G43" s="79"/>
      <c r="H43" s="79"/>
      <c r="I43" s="3"/>
      <c r="J43" s="3"/>
      <c r="K43" s="3"/>
      <c r="L43" s="3"/>
      <c r="M43" s="3"/>
      <c r="N43" s="3"/>
      <c r="O43" s="3"/>
      <c r="P43" s="3"/>
      <c r="Q43" s="3"/>
      <c r="R43" s="3"/>
      <c r="S43" s="3"/>
    </row>
    <row r="44" spans="2:19" ht="15" customHeight="1" x14ac:dyDescent="0.3">
      <c r="C44" s="3"/>
      <c r="D44" s="3"/>
      <c r="E44" s="3"/>
      <c r="F44" s="3"/>
      <c r="G44" s="3"/>
      <c r="H44" s="3"/>
      <c r="I44" s="3"/>
      <c r="J44" s="3"/>
      <c r="K44" s="3"/>
      <c r="L44" s="3"/>
      <c r="M44" s="6"/>
      <c r="N44" s="8">
        <v>75</v>
      </c>
      <c r="O44" s="8"/>
      <c r="P44" s="8">
        <v>98</v>
      </c>
      <c r="Q44" s="6"/>
      <c r="R44" s="6"/>
      <c r="S44" s="3"/>
    </row>
    <row r="45" spans="2:19" ht="14.45" x14ac:dyDescent="0.3">
      <c r="M45" s="6"/>
      <c r="N45" s="8">
        <v>45</v>
      </c>
      <c r="O45" s="8"/>
      <c r="P45" s="8">
        <v>37</v>
      </c>
      <c r="Q45" s="6"/>
      <c r="R45" s="6"/>
    </row>
    <row r="46" spans="2:19" ht="14.45" x14ac:dyDescent="0.3">
      <c r="M46" s="6"/>
      <c r="N46" s="8">
        <v>25</v>
      </c>
      <c r="O46" s="8"/>
      <c r="P46" s="8">
        <v>43</v>
      </c>
      <c r="Q46" s="6"/>
      <c r="R46" s="6"/>
    </row>
    <row r="47" spans="2:19" ht="14.45" x14ac:dyDescent="0.3">
      <c r="M47" s="6"/>
      <c r="N47" s="8">
        <v>100</v>
      </c>
      <c r="O47" s="8"/>
      <c r="P47" s="8">
        <v>61</v>
      </c>
      <c r="Q47" s="6"/>
      <c r="R47" s="6"/>
    </row>
    <row r="48" spans="2:19" ht="14.45" x14ac:dyDescent="0.3">
      <c r="M48" s="6"/>
      <c r="N48" s="8">
        <v>100</v>
      </c>
      <c r="O48" s="8"/>
      <c r="P48" s="8">
        <v>30</v>
      </c>
      <c r="Q48" s="6"/>
      <c r="R48" s="6"/>
    </row>
    <row r="49" spans="13:20" ht="14.45" x14ac:dyDescent="0.3">
      <c r="M49" s="6"/>
      <c r="N49" s="7"/>
      <c r="O49" s="7"/>
      <c r="P49" s="6"/>
      <c r="Q49" s="6"/>
      <c r="R49" s="6"/>
    </row>
    <row r="50" spans="13:20" ht="14.45" x14ac:dyDescent="0.3">
      <c r="M50" s="6"/>
      <c r="N50" s="7"/>
      <c r="O50" s="7"/>
      <c r="P50" s="6"/>
      <c r="Q50" s="6"/>
      <c r="R50" s="6"/>
    </row>
    <row r="53" spans="13:20" ht="14.45" x14ac:dyDescent="0.3">
      <c r="T53" s="11"/>
    </row>
  </sheetData>
  <mergeCells count="4">
    <mergeCell ref="G27:H27"/>
    <mergeCell ref="K40:K41"/>
    <mergeCell ref="E42:F43"/>
    <mergeCell ref="G42:H4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7:T53"/>
  <sheetViews>
    <sheetView showRowColHeaders="0" zoomScale="60" zoomScaleNormal="60" workbookViewId="0"/>
  </sheetViews>
  <sheetFormatPr defaultColWidth="9.140625" defaultRowHeight="15" x14ac:dyDescent="0.25"/>
  <cols>
    <col min="1" max="5" width="9.140625" style="1"/>
    <col min="6" max="6" width="38.28515625" style="1" customWidth="1"/>
    <col min="7" max="7" width="30.7109375" style="1" customWidth="1"/>
    <col min="8" max="8" width="35.85546875" style="1" customWidth="1"/>
    <col min="9" max="9" width="33.7109375" style="1" customWidth="1"/>
    <col min="10" max="10" width="30.28515625" style="1" customWidth="1"/>
    <col min="11" max="11" width="38.5703125" style="1" customWidth="1"/>
    <col min="12" max="12" width="13.7109375" style="1" customWidth="1"/>
    <col min="13" max="13" width="12.5703125" style="1" customWidth="1"/>
    <col min="14" max="14" width="50.85546875" style="1" customWidth="1"/>
    <col min="15" max="15" width="27.7109375" style="1" customWidth="1"/>
    <col min="16" max="16" width="31.42578125" style="1" customWidth="1"/>
    <col min="17" max="17" width="11.5703125" style="1" customWidth="1"/>
    <col min="18" max="18" width="11.140625" style="1" customWidth="1"/>
    <col min="19" max="16384" width="9.140625" style="1"/>
  </cols>
  <sheetData>
    <row r="27" spans="2:12" ht="26.25" x14ac:dyDescent="0.4">
      <c r="F27" s="24"/>
      <c r="G27" s="82" t="s">
        <v>5</v>
      </c>
      <c r="H27" s="84"/>
    </row>
    <row r="28" spans="2:12" ht="26.25" x14ac:dyDescent="0.4">
      <c r="F28" s="19" t="s">
        <v>1</v>
      </c>
      <c r="G28" s="18" t="s">
        <v>6</v>
      </c>
      <c r="H28" s="18" t="s">
        <v>9</v>
      </c>
      <c r="I28" s="25"/>
      <c r="J28" s="25"/>
      <c r="K28" s="25"/>
    </row>
    <row r="29" spans="2:12" ht="26.25" x14ac:dyDescent="0.4">
      <c r="F29" s="16" t="s">
        <v>20</v>
      </c>
      <c r="G29" s="17">
        <v>200000</v>
      </c>
      <c r="H29" s="17">
        <v>-180000</v>
      </c>
      <c r="I29" s="26"/>
      <c r="J29" s="26"/>
      <c r="K29" s="26"/>
    </row>
    <row r="30" spans="2:12" ht="26.25" x14ac:dyDescent="0.4">
      <c r="B30" s="3"/>
      <c r="C30" s="3"/>
      <c r="D30" s="3"/>
      <c r="E30" s="3"/>
      <c r="F30" s="16" t="s">
        <v>3</v>
      </c>
      <c r="G30" s="17">
        <v>100000</v>
      </c>
      <c r="H30" s="17">
        <v>-20000</v>
      </c>
      <c r="I30" s="26"/>
      <c r="J30" s="26"/>
      <c r="K30" s="26"/>
    </row>
    <row r="31" spans="2:12" ht="25.15" customHeight="1" x14ac:dyDescent="0.4">
      <c r="B31" s="3"/>
      <c r="C31" s="3"/>
      <c r="D31" s="3"/>
      <c r="E31" s="3"/>
      <c r="F31" s="16" t="s">
        <v>21</v>
      </c>
      <c r="G31" s="17">
        <v>0</v>
      </c>
      <c r="H31" s="17">
        <v>0</v>
      </c>
      <c r="I31" s="26"/>
      <c r="J31" s="26"/>
      <c r="K31" s="26"/>
      <c r="L31" s="3"/>
    </row>
    <row r="32" spans="2:12" ht="29.45" customHeight="1" x14ac:dyDescent="0.25">
      <c r="B32" s="3"/>
      <c r="C32" s="3"/>
      <c r="D32" s="3"/>
      <c r="E32" s="3"/>
      <c r="F32" s="3"/>
      <c r="G32" s="3"/>
      <c r="H32" s="3"/>
      <c r="I32" s="3"/>
      <c r="J32" s="3"/>
      <c r="K32" s="3"/>
      <c r="L32" s="3"/>
    </row>
    <row r="33" spans="2:19" ht="24.6" customHeight="1" x14ac:dyDescent="0.25">
      <c r="B33" s="3"/>
      <c r="C33" s="3"/>
      <c r="D33" s="3"/>
      <c r="E33" s="3"/>
      <c r="F33" s="3"/>
      <c r="G33" s="3"/>
      <c r="H33" s="3"/>
      <c r="I33" s="32"/>
      <c r="J33" s="33"/>
      <c r="K33" s="34"/>
      <c r="L33" s="3"/>
    </row>
    <row r="34" spans="2:19" ht="15" customHeight="1" x14ac:dyDescent="0.25">
      <c r="B34" s="3"/>
      <c r="C34" s="3"/>
      <c r="D34" s="3"/>
      <c r="E34" s="3"/>
      <c r="F34" s="3"/>
      <c r="G34" s="3"/>
      <c r="H34" s="3"/>
      <c r="I34" s="3"/>
      <c r="J34" s="3"/>
      <c r="K34" s="3"/>
      <c r="L34" s="3"/>
    </row>
    <row r="35" spans="2:19" ht="19.899999999999999" customHeight="1" x14ac:dyDescent="0.25">
      <c r="B35" s="3"/>
      <c r="C35" s="3"/>
      <c r="D35" s="3"/>
      <c r="E35" s="3"/>
      <c r="F35" s="3"/>
      <c r="G35" s="10">
        <v>120</v>
      </c>
      <c r="H35" s="9"/>
      <c r="I35" s="3"/>
      <c r="J35" s="3"/>
      <c r="K35" s="3"/>
      <c r="L35" s="3"/>
    </row>
    <row r="36" spans="2:19" ht="32.25" customHeight="1" x14ac:dyDescent="0.3">
      <c r="B36" s="3"/>
      <c r="C36" s="3"/>
      <c r="D36" s="3"/>
      <c r="E36" s="3"/>
      <c r="F36" s="3"/>
      <c r="I36" s="3"/>
      <c r="J36" s="3"/>
      <c r="K36" s="3"/>
      <c r="L36" s="3"/>
      <c r="M36" s="3"/>
      <c r="N36" s="3"/>
      <c r="O36" s="3"/>
      <c r="P36" s="3"/>
      <c r="Q36" s="3"/>
      <c r="S36" s="8">
        <v>0</v>
      </c>
    </row>
    <row r="37" spans="2:19" ht="25.5" customHeight="1" x14ac:dyDescent="0.3">
      <c r="C37" s="13"/>
      <c r="D37" s="13"/>
      <c r="E37" s="13"/>
      <c r="F37" s="13"/>
      <c r="G37" s="3"/>
      <c r="H37" s="3"/>
      <c r="I37" s="3">
        <v>2000</v>
      </c>
      <c r="J37" s="2"/>
      <c r="K37" s="3"/>
      <c r="L37" s="3"/>
      <c r="M37" s="3"/>
      <c r="N37" s="3"/>
      <c r="O37" s="3"/>
      <c r="P37" s="3"/>
      <c r="Q37" s="3"/>
      <c r="S37" s="8"/>
    </row>
    <row r="38" spans="2:19" ht="14.45" x14ac:dyDescent="0.3">
      <c r="C38" s="3"/>
      <c r="D38" s="3"/>
      <c r="E38" s="3"/>
      <c r="F38" s="3"/>
      <c r="G38" s="3"/>
      <c r="H38" s="3">
        <v>1</v>
      </c>
      <c r="I38" s="3"/>
      <c r="J38" s="3"/>
      <c r="K38" s="3"/>
      <c r="L38" s="3"/>
      <c r="M38" s="3"/>
      <c r="N38" s="3"/>
      <c r="O38" s="3"/>
      <c r="P38" s="3"/>
      <c r="Q38" s="3"/>
      <c r="S38" s="8">
        <v>60000</v>
      </c>
    </row>
    <row r="39" spans="2:19" ht="14.45" x14ac:dyDescent="0.3">
      <c r="C39" s="3"/>
      <c r="D39" s="3"/>
      <c r="E39" s="3"/>
      <c r="F39" s="3"/>
      <c r="G39" s="3"/>
      <c r="H39" s="3"/>
      <c r="I39" s="3"/>
      <c r="J39" s="3"/>
      <c r="K39" s="3"/>
      <c r="L39" s="3"/>
      <c r="M39" s="3"/>
      <c r="N39" s="3"/>
      <c r="O39" s="3"/>
      <c r="P39" s="3"/>
      <c r="Q39" s="3"/>
      <c r="S39" s="8"/>
    </row>
    <row r="40" spans="2:19" ht="25.5" customHeight="1" x14ac:dyDescent="0.25">
      <c r="C40" s="3"/>
      <c r="D40" s="3"/>
      <c r="E40" s="3"/>
      <c r="F40" s="3"/>
      <c r="G40" s="3"/>
      <c r="H40" s="3"/>
      <c r="I40" s="3"/>
      <c r="J40" s="3"/>
      <c r="K40" s="78"/>
      <c r="L40" s="3"/>
      <c r="M40" s="3"/>
      <c r="N40" s="3"/>
      <c r="O40" s="3"/>
      <c r="P40" s="3"/>
      <c r="Q40" s="3"/>
      <c r="S40" s="8">
        <v>110000</v>
      </c>
    </row>
    <row r="41" spans="2:19" ht="25.5" customHeight="1" x14ac:dyDescent="0.25">
      <c r="C41" s="3"/>
      <c r="D41" s="3"/>
      <c r="E41" s="3"/>
      <c r="F41" s="3"/>
      <c r="G41" s="3"/>
      <c r="H41" s="3"/>
      <c r="I41" s="3"/>
      <c r="J41" s="3"/>
      <c r="K41" s="78"/>
      <c r="L41" s="3"/>
      <c r="M41" s="3"/>
      <c r="N41" s="3"/>
      <c r="O41" s="3"/>
      <c r="P41" s="3"/>
      <c r="Q41" s="3"/>
      <c r="S41" s="8"/>
    </row>
    <row r="42" spans="2:19" ht="27.75" customHeight="1" x14ac:dyDescent="0.25">
      <c r="C42" s="3"/>
      <c r="D42" s="3"/>
      <c r="E42" s="79"/>
      <c r="F42" s="79"/>
      <c r="G42" s="79"/>
      <c r="H42" s="79"/>
      <c r="I42" s="3"/>
      <c r="J42" s="3"/>
      <c r="K42" s="3"/>
      <c r="L42" s="3"/>
      <c r="M42" s="3"/>
      <c r="N42" s="3"/>
      <c r="O42" s="3"/>
      <c r="P42" s="3"/>
      <c r="Q42" s="3"/>
      <c r="R42" s="3"/>
      <c r="S42" s="4"/>
    </row>
    <row r="43" spans="2:19" ht="27" customHeight="1" x14ac:dyDescent="0.25">
      <c r="C43" s="3"/>
      <c r="D43" s="3"/>
      <c r="E43" s="79"/>
      <c r="F43" s="79"/>
      <c r="G43" s="79"/>
      <c r="H43" s="79"/>
      <c r="I43" s="3"/>
      <c r="J43" s="3"/>
      <c r="K43" s="3"/>
      <c r="L43" s="3"/>
      <c r="M43" s="3"/>
      <c r="N43" s="3"/>
      <c r="O43" s="3"/>
      <c r="P43" s="3"/>
      <c r="Q43" s="3"/>
      <c r="R43" s="3"/>
      <c r="S43" s="3"/>
    </row>
    <row r="44" spans="2:19" ht="15" customHeight="1" x14ac:dyDescent="0.3">
      <c r="C44" s="3"/>
      <c r="D44" s="3"/>
      <c r="E44" s="3"/>
      <c r="F44" s="3"/>
      <c r="G44" s="3"/>
      <c r="H44" s="3"/>
      <c r="I44" s="3"/>
      <c r="J44" s="3"/>
      <c r="K44" s="3"/>
      <c r="L44" s="3"/>
      <c r="M44" s="6"/>
      <c r="N44" s="8">
        <v>75</v>
      </c>
      <c r="O44" s="8"/>
      <c r="P44" s="8">
        <v>98</v>
      </c>
      <c r="Q44" s="6"/>
      <c r="R44" s="6"/>
      <c r="S44" s="3"/>
    </row>
    <row r="45" spans="2:19" ht="14.45" x14ac:dyDescent="0.3">
      <c r="M45" s="6"/>
      <c r="N45" s="8">
        <v>45</v>
      </c>
      <c r="O45" s="8"/>
      <c r="P45" s="8">
        <v>37</v>
      </c>
      <c r="Q45" s="6"/>
      <c r="R45" s="6"/>
    </row>
    <row r="46" spans="2:19" ht="14.45" x14ac:dyDescent="0.3">
      <c r="M46" s="6"/>
      <c r="N46" s="8">
        <v>25</v>
      </c>
      <c r="O46" s="8"/>
      <c r="P46" s="8">
        <v>43</v>
      </c>
      <c r="Q46" s="6"/>
      <c r="R46" s="6"/>
    </row>
    <row r="47" spans="2:19" ht="14.45" x14ac:dyDescent="0.3">
      <c r="M47" s="6"/>
      <c r="N47" s="8">
        <v>100</v>
      </c>
      <c r="O47" s="8"/>
      <c r="P47" s="8">
        <v>61</v>
      </c>
      <c r="Q47" s="6"/>
      <c r="R47" s="6"/>
    </row>
    <row r="48" spans="2:19" ht="14.45" x14ac:dyDescent="0.3">
      <c r="M48" s="6"/>
      <c r="N48" s="8">
        <v>100</v>
      </c>
      <c r="O48" s="8"/>
      <c r="P48" s="8">
        <v>30</v>
      </c>
      <c r="Q48" s="6"/>
      <c r="R48" s="6"/>
    </row>
    <row r="49" spans="13:20" ht="14.45" x14ac:dyDescent="0.3">
      <c r="M49" s="6"/>
      <c r="N49" s="7"/>
      <c r="O49" s="7"/>
      <c r="P49" s="6"/>
      <c r="Q49" s="6"/>
      <c r="R49" s="6"/>
    </row>
    <row r="50" spans="13:20" ht="14.45" x14ac:dyDescent="0.3">
      <c r="M50" s="6"/>
      <c r="N50" s="7"/>
      <c r="O50" s="7"/>
      <c r="P50" s="6"/>
      <c r="Q50" s="6"/>
      <c r="R50" s="6"/>
    </row>
    <row r="53" spans="13:20" ht="14.45" x14ac:dyDescent="0.3">
      <c r="T53" s="11"/>
    </row>
  </sheetData>
  <mergeCells count="4">
    <mergeCell ref="G27:H27"/>
    <mergeCell ref="K40:K41"/>
    <mergeCell ref="E42:F43"/>
    <mergeCell ref="G42:H4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8:R60"/>
  <sheetViews>
    <sheetView showRowColHeaders="0" zoomScale="60" zoomScaleNormal="60" workbookViewId="0">
      <selection activeCell="I7" sqref="I7"/>
    </sheetView>
  </sheetViews>
  <sheetFormatPr defaultColWidth="9.140625" defaultRowHeight="15" x14ac:dyDescent="0.25"/>
  <cols>
    <col min="1" max="6" width="9.140625" style="1"/>
    <col min="7" max="7" width="10.140625" style="1" bestFit="1" customWidth="1"/>
    <col min="8" max="9" width="9.140625" style="1"/>
    <col min="10" max="10" width="13.7109375" style="1" customWidth="1"/>
    <col min="11" max="11" width="12.5703125" style="1" customWidth="1"/>
    <col min="12" max="12" width="50.85546875" style="1" customWidth="1"/>
    <col min="13" max="13" width="27.7109375" style="1" customWidth="1"/>
    <col min="14" max="14" width="31.42578125" style="1" customWidth="1"/>
    <col min="15" max="15" width="11.5703125" style="1" customWidth="1"/>
    <col min="16" max="16" width="11.140625" style="1" customWidth="1"/>
    <col min="17" max="16384" width="9.140625" style="1"/>
  </cols>
  <sheetData>
    <row r="28" spans="12:14" ht="25.9" x14ac:dyDescent="0.5">
      <c r="L28" s="24"/>
      <c r="M28" s="82" t="s">
        <v>5</v>
      </c>
      <c r="N28" s="84"/>
    </row>
    <row r="29" spans="12:14" ht="25.9" x14ac:dyDescent="0.5">
      <c r="L29" s="19" t="s">
        <v>1</v>
      </c>
      <c r="M29" s="18" t="s">
        <v>6</v>
      </c>
      <c r="N29" s="18" t="s">
        <v>9</v>
      </c>
    </row>
    <row r="30" spans="12:14" ht="25.9" x14ac:dyDescent="0.5">
      <c r="L30" s="16" t="s">
        <v>11</v>
      </c>
      <c r="M30" s="17">
        <v>200000</v>
      </c>
      <c r="N30" s="17">
        <v>-180000</v>
      </c>
    </row>
    <row r="31" spans="12:14" ht="25.9" x14ac:dyDescent="0.5">
      <c r="L31" s="16" t="s">
        <v>12</v>
      </c>
      <c r="M31" s="17">
        <v>100000</v>
      </c>
      <c r="N31" s="17">
        <v>-20000</v>
      </c>
    </row>
    <row r="32" spans="12:14" ht="25.9" x14ac:dyDescent="0.5">
      <c r="L32" s="16" t="s">
        <v>13</v>
      </c>
      <c r="M32" s="17">
        <v>0</v>
      </c>
      <c r="N32" s="17">
        <v>0</v>
      </c>
    </row>
    <row r="33" spans="2:17" ht="25.9" x14ac:dyDescent="0.5">
      <c r="L33" s="73" t="s">
        <v>52</v>
      </c>
      <c r="M33" s="72">
        <v>0.5</v>
      </c>
      <c r="N33" s="72">
        <v>0.5</v>
      </c>
    </row>
    <row r="37" spans="2:17" ht="25.9" x14ac:dyDescent="0.5">
      <c r="B37" s="3"/>
      <c r="C37" s="3"/>
      <c r="D37" s="3"/>
      <c r="E37" s="3"/>
      <c r="F37" s="3"/>
      <c r="L37" s="16" t="s">
        <v>31</v>
      </c>
      <c r="M37" s="17">
        <f>200000*0.5+(-180000)*0.5</f>
        <v>10000</v>
      </c>
    </row>
    <row r="38" spans="2:17" ht="25.15" customHeight="1" x14ac:dyDescent="0.5">
      <c r="B38" s="3"/>
      <c r="C38" s="3"/>
      <c r="D38" s="3"/>
      <c r="E38" s="3"/>
      <c r="F38" s="3"/>
      <c r="I38" s="3"/>
      <c r="J38" s="3"/>
      <c r="L38" s="16" t="s">
        <v>32</v>
      </c>
      <c r="M38" s="67">
        <f>100000*0.5+(-20000*0.5)</f>
        <v>40000</v>
      </c>
    </row>
    <row r="39" spans="2:17" ht="29.45" customHeight="1" x14ac:dyDescent="0.5">
      <c r="B39" s="3"/>
      <c r="C39" s="3"/>
      <c r="D39" s="3"/>
      <c r="E39" s="3"/>
      <c r="F39" s="3"/>
      <c r="I39" s="3"/>
      <c r="J39" s="3"/>
      <c r="L39" s="16" t="s">
        <v>33</v>
      </c>
      <c r="M39" s="21">
        <f>0*0.5+0*0.5</f>
        <v>0</v>
      </c>
    </row>
    <row r="40" spans="2:17" ht="15" customHeight="1" x14ac:dyDescent="0.3">
      <c r="B40" s="3"/>
      <c r="C40" s="3"/>
      <c r="D40" s="3"/>
      <c r="E40" s="3"/>
      <c r="F40" s="3"/>
      <c r="G40" s="3"/>
      <c r="H40" s="3"/>
      <c r="I40" s="3"/>
      <c r="J40" s="3"/>
    </row>
    <row r="41" spans="2:17" ht="15" customHeight="1" x14ac:dyDescent="0.3">
      <c r="B41" s="3"/>
      <c r="C41" s="3"/>
      <c r="D41" s="3"/>
      <c r="E41" s="3"/>
      <c r="F41" s="3"/>
      <c r="G41" s="3"/>
      <c r="H41" s="3"/>
      <c r="I41" s="3"/>
      <c r="J41" s="3"/>
    </row>
    <row r="42" spans="2:17" ht="57.75" customHeight="1" x14ac:dyDescent="0.3">
      <c r="B42" s="3"/>
      <c r="C42" s="3"/>
      <c r="D42" s="3"/>
      <c r="E42" s="3"/>
      <c r="F42" s="3"/>
      <c r="G42" s="10">
        <v>120</v>
      </c>
      <c r="H42" s="9"/>
      <c r="I42" s="3"/>
      <c r="J42" s="3"/>
    </row>
    <row r="43" spans="2:17" ht="32.25" customHeight="1" x14ac:dyDescent="0.3">
      <c r="B43" s="3"/>
      <c r="C43" s="3"/>
      <c r="D43" s="3"/>
      <c r="E43" s="3"/>
      <c r="F43" s="3"/>
      <c r="I43" s="3"/>
      <c r="J43" s="3"/>
      <c r="K43" s="3"/>
      <c r="L43" s="3"/>
      <c r="M43" s="3"/>
      <c r="N43" s="3"/>
      <c r="O43" s="3"/>
      <c r="Q43" s="8">
        <v>0</v>
      </c>
    </row>
    <row r="44" spans="2:17" ht="25.5" customHeight="1" x14ac:dyDescent="0.3">
      <c r="C44" s="13"/>
      <c r="D44" s="13"/>
      <c r="E44" s="13"/>
      <c r="F44" s="13"/>
      <c r="G44" s="3"/>
      <c r="H44" s="3"/>
      <c r="I44" s="3"/>
      <c r="J44" s="3"/>
      <c r="K44" s="3"/>
      <c r="L44" s="3"/>
      <c r="M44" s="3"/>
      <c r="N44" s="3"/>
      <c r="O44" s="3"/>
      <c r="Q44" s="8"/>
    </row>
    <row r="45" spans="2:17" ht="14.45" x14ac:dyDescent="0.3">
      <c r="C45" s="3"/>
      <c r="D45" s="3"/>
      <c r="E45" s="3"/>
      <c r="F45" s="3"/>
      <c r="G45" s="3"/>
      <c r="H45" s="3">
        <v>1</v>
      </c>
      <c r="I45" s="3"/>
      <c r="J45" s="3"/>
      <c r="K45" s="3"/>
      <c r="L45" s="3"/>
      <c r="M45" s="3"/>
      <c r="N45" s="3"/>
      <c r="O45" s="3"/>
      <c r="Q45" s="8">
        <v>60000</v>
      </c>
    </row>
    <row r="46" spans="2:17" ht="14.45" x14ac:dyDescent="0.3">
      <c r="C46" s="3"/>
      <c r="D46" s="3"/>
      <c r="E46" s="3"/>
      <c r="F46" s="3"/>
      <c r="G46" s="3"/>
      <c r="H46" s="3"/>
      <c r="I46" s="3"/>
      <c r="J46" s="3"/>
      <c r="K46" s="3"/>
      <c r="L46" s="3"/>
      <c r="M46" s="3"/>
      <c r="N46" s="3"/>
      <c r="O46" s="3"/>
      <c r="Q46" s="8"/>
    </row>
    <row r="47" spans="2:17" ht="25.5" customHeight="1" x14ac:dyDescent="0.25">
      <c r="C47" s="3"/>
      <c r="D47" s="3"/>
      <c r="E47" s="3"/>
      <c r="F47" s="3"/>
      <c r="G47" s="3"/>
      <c r="H47" s="3"/>
      <c r="I47" s="78"/>
      <c r="J47" s="3"/>
      <c r="K47" s="3"/>
      <c r="L47" s="3"/>
      <c r="M47" s="3"/>
      <c r="N47" s="3"/>
      <c r="O47" s="3"/>
      <c r="Q47" s="8">
        <v>110000</v>
      </c>
    </row>
    <row r="48" spans="2:17" ht="25.5" customHeight="1" x14ac:dyDescent="0.25">
      <c r="C48" s="3"/>
      <c r="D48" s="3"/>
      <c r="E48" s="3"/>
      <c r="F48" s="3"/>
      <c r="G48" s="3"/>
      <c r="H48" s="3"/>
      <c r="I48" s="78"/>
      <c r="J48" s="3"/>
      <c r="K48" s="3"/>
      <c r="L48" s="3"/>
      <c r="M48" s="3"/>
      <c r="N48" s="3"/>
      <c r="O48" s="3"/>
      <c r="Q48" s="8"/>
    </row>
    <row r="49" spans="3:18" ht="27.75" customHeight="1" x14ac:dyDescent="0.25">
      <c r="C49" s="3"/>
      <c r="D49" s="3"/>
      <c r="E49" s="79"/>
      <c r="F49" s="79"/>
      <c r="G49" s="79"/>
      <c r="H49" s="79"/>
      <c r="I49" s="3"/>
      <c r="J49" s="3"/>
      <c r="K49" s="3"/>
      <c r="L49" s="3"/>
      <c r="M49" s="3"/>
      <c r="N49" s="3"/>
      <c r="O49" s="3"/>
      <c r="P49" s="3"/>
      <c r="Q49" s="4"/>
    </row>
    <row r="50" spans="3:18" ht="27" customHeight="1" x14ac:dyDescent="0.25">
      <c r="C50" s="3"/>
      <c r="D50" s="3"/>
      <c r="E50" s="79"/>
      <c r="F50" s="79"/>
      <c r="G50" s="79"/>
      <c r="H50" s="79"/>
      <c r="I50" s="3"/>
      <c r="J50" s="3"/>
      <c r="K50" s="3"/>
      <c r="L50" s="3"/>
      <c r="M50" s="3"/>
      <c r="N50" s="3"/>
      <c r="O50" s="3"/>
      <c r="P50" s="3"/>
      <c r="Q50" s="3"/>
    </row>
    <row r="51" spans="3:18" ht="15" customHeight="1" x14ac:dyDescent="0.3">
      <c r="C51" s="3"/>
      <c r="D51" s="3"/>
      <c r="E51" s="3"/>
      <c r="F51" s="3"/>
      <c r="G51" s="3"/>
      <c r="H51" s="3"/>
      <c r="I51" s="3"/>
      <c r="J51" s="3"/>
      <c r="K51" s="6"/>
      <c r="L51" s="8">
        <v>75</v>
      </c>
      <c r="M51" s="8"/>
      <c r="N51" s="8">
        <v>98</v>
      </c>
      <c r="O51" s="6"/>
      <c r="P51" s="6"/>
      <c r="Q51" s="3"/>
    </row>
    <row r="52" spans="3:18" ht="14.45" x14ac:dyDescent="0.3">
      <c r="K52" s="6"/>
      <c r="L52" s="8">
        <v>45</v>
      </c>
      <c r="M52" s="8"/>
      <c r="N52" s="8">
        <v>37</v>
      </c>
      <c r="O52" s="6"/>
      <c r="P52" s="6"/>
    </row>
    <row r="53" spans="3:18" ht="14.45" x14ac:dyDescent="0.3">
      <c r="K53" s="6"/>
      <c r="L53" s="8">
        <v>25</v>
      </c>
      <c r="M53" s="8"/>
      <c r="N53" s="8">
        <v>43</v>
      </c>
      <c r="O53" s="6"/>
      <c r="P53" s="6"/>
    </row>
    <row r="54" spans="3:18" ht="14.45" x14ac:dyDescent="0.3">
      <c r="K54" s="6"/>
      <c r="L54" s="8">
        <v>100</v>
      </c>
      <c r="M54" s="8"/>
      <c r="N54" s="8">
        <v>61</v>
      </c>
      <c r="O54" s="6"/>
      <c r="P54" s="6"/>
    </row>
    <row r="55" spans="3:18" x14ac:dyDescent="0.25">
      <c r="K55" s="6"/>
      <c r="L55" s="8">
        <v>100</v>
      </c>
      <c r="M55" s="8"/>
      <c r="N55" s="8">
        <v>30</v>
      </c>
      <c r="O55" s="6"/>
      <c r="P55" s="6"/>
    </row>
    <row r="56" spans="3:18" x14ac:dyDescent="0.25">
      <c r="K56" s="6"/>
      <c r="L56" s="7"/>
      <c r="M56" s="7"/>
      <c r="N56" s="6"/>
      <c r="O56" s="6"/>
      <c r="P56" s="6"/>
    </row>
    <row r="57" spans="3:18" x14ac:dyDescent="0.25">
      <c r="K57" s="6"/>
      <c r="L57" s="7"/>
      <c r="M57" s="7"/>
      <c r="N57" s="6"/>
      <c r="O57" s="6"/>
      <c r="P57" s="6"/>
    </row>
    <row r="60" spans="3:18" x14ac:dyDescent="0.25">
      <c r="R60" s="11"/>
    </row>
  </sheetData>
  <mergeCells count="4">
    <mergeCell ref="M28:N28"/>
    <mergeCell ref="I47:I48"/>
    <mergeCell ref="E49:F50"/>
    <mergeCell ref="G49:H5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Tutorial Page 4</vt:lpstr>
      <vt:lpstr>Tutorial Page 3</vt:lpstr>
      <vt:lpstr>Tutorial Page 2</vt:lpstr>
      <vt:lpstr>Tutorial Page 1</vt:lpstr>
      <vt:lpstr>9. Sensitivity (2)</vt:lpstr>
      <vt:lpstr>9. Sensitivity</vt:lpstr>
      <vt:lpstr>8.Uncertainty Solved</vt:lpstr>
      <vt:lpstr>8.Uncertainty</vt:lpstr>
      <vt:lpstr>7. Risk Solved</vt:lpstr>
      <vt:lpstr>7. Risk</vt:lpstr>
      <vt:lpstr>Key Terms</vt:lpstr>
      <vt:lpstr>6. Hurwicz Solved</vt:lpstr>
      <vt:lpstr>6. Hurwicz</vt:lpstr>
      <vt:lpstr>5. Ethical Solved</vt:lpstr>
      <vt:lpstr>5. Ethical</vt:lpstr>
      <vt:lpstr>4. Decision Tree Solved </vt:lpstr>
      <vt:lpstr>4. Decision Tree </vt:lpstr>
      <vt:lpstr>3. EVPI Solved</vt:lpstr>
      <vt:lpstr>3. EVPI</vt:lpstr>
      <vt:lpstr>2. Decision Table Solved</vt:lpstr>
      <vt:lpstr>2. Decision Table</vt:lpstr>
      <vt:lpstr>1. Decision Tree Solved</vt:lpstr>
      <vt:lpstr>1. Decision Tree Model</vt:lpstr>
      <vt:lpstr>Content</vt:lpstr>
      <vt:lpstr>FirstPage</vt:lpstr>
      <vt:lpstr>9. Sample Problem Solved</vt:lpstr>
      <vt:lpstr>9. Sample Problem</vt:lpstr>
      <vt:lpstr>10. Sample Problem (2)</vt:lpstr>
      <vt:lpstr>10. Sample Problem</vt:lpstr>
      <vt:lpstr>11. Sample Problem Solved</vt:lpstr>
      <vt:lpstr>11. Sample Problem</vt:lpstr>
      <vt:lpstr>12. Sample Problem</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Derek Podobas</cp:lastModifiedBy>
  <dcterms:created xsi:type="dcterms:W3CDTF">2014-10-23T14:45:36Z</dcterms:created>
  <dcterms:modified xsi:type="dcterms:W3CDTF">2022-09-22T22:03:28Z</dcterms:modified>
</cp:coreProperties>
</file>