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harts/chart1.xml" ContentType="application/vnd.openxmlformats-officedocument.drawingml.chart+xml"/>
  <Override PartName="/xl/drawings/drawing24.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3.xml" ContentType="application/vnd.openxmlformats-officedocument.drawingml.chart+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dpodo\Documents\"/>
    </mc:Choice>
  </mc:AlternateContent>
  <xr:revisionPtr revIDLastSave="0" documentId="8_{1307E10E-BB34-489A-A8F0-AA45EE690E3B}" xr6:coauthVersionLast="47" xr6:coauthVersionMax="47" xr10:uidLastSave="{00000000-0000-0000-0000-000000000000}"/>
  <bookViews>
    <workbookView xWindow="156" yWindow="744" windowWidth="22884" windowHeight="12216" xr2:uid="{00000000-000D-0000-FFFF-FFFF00000000}"/>
  </bookViews>
  <sheets>
    <sheet name="FirstPage" sheetId="21" r:id="rId1"/>
    <sheet name="TypeContent " sheetId="69" r:id="rId2"/>
    <sheet name="Forcasting Sample Probl (2)" sheetId="108" r:id="rId3"/>
    <sheet name="CF4 " sheetId="114" r:id="rId4"/>
    <sheet name="F4" sheetId="109" r:id="rId5"/>
    <sheet name="Index Content" sheetId="110" r:id="rId6"/>
    <sheet name="CorContent" sheetId="101" r:id="rId7"/>
    <sheet name="DetermContent" sheetId="115" r:id="rId8"/>
    <sheet name="Forecasting Content" sheetId="98" r:id="rId9"/>
    <sheet name="Regression Content" sheetId="95" r:id="rId10"/>
    <sheet name="Markov Content" sheetId="104" r:id="rId11"/>
    <sheet name="Correlation Content" sheetId="8" r:id="rId12"/>
    <sheet name="CD1 " sheetId="123" r:id="rId13"/>
    <sheet name="D1" sheetId="48" r:id="rId14"/>
    <sheet name="CCOR2" sheetId="117" r:id="rId15"/>
    <sheet name="COR2" sheetId="102" r:id="rId16"/>
    <sheet name="CCOR1 " sheetId="116" r:id="rId17"/>
    <sheet name="COR1" sheetId="99" r:id="rId18"/>
    <sheet name="CF3 " sheetId="113" r:id="rId19"/>
    <sheet name="F3" sheetId="49" r:id="rId20"/>
    <sheet name="CR2 " sheetId="120" r:id="rId21"/>
    <sheet name="R2" sheetId="43" r:id="rId22"/>
    <sheet name="CR1 " sheetId="119" r:id="rId23"/>
    <sheet name="CR3 " sheetId="122" r:id="rId24"/>
    <sheet name="CR4 " sheetId="126" r:id="rId25"/>
    <sheet name="R4" sheetId="124" r:id="rId26"/>
    <sheet name="R3" sheetId="121" r:id="rId27"/>
    <sheet name="R1" sheetId="39" r:id="rId28"/>
    <sheet name="CF2 " sheetId="112" r:id="rId29"/>
    <sheet name="F2" sheetId="38" r:id="rId30"/>
    <sheet name="Index 1" sheetId="106" r:id="rId31"/>
    <sheet name="CF1 " sheetId="111" r:id="rId32"/>
    <sheet name="F1" sheetId="55" r:id="rId33"/>
    <sheet name="CM1 " sheetId="118" r:id="rId34"/>
    <sheet name="M1" sheetId="65" r:id="rId35"/>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6" i="111" l="1"/>
  <c r="W43" i="118"/>
  <c r="W42" i="118"/>
  <c r="W41" i="118"/>
  <c r="W26" i="118"/>
  <c r="W25" i="118"/>
  <c r="W24" i="118"/>
  <c r="J36" i="109"/>
  <c r="I36" i="109"/>
  <c r="U34" i="122"/>
  <c r="W55" i="43"/>
  <c r="T25" i="119"/>
  <c r="M43" i="113"/>
  <c r="N43" i="113" s="1"/>
  <c r="M42" i="113"/>
  <c r="N42" i="113" s="1"/>
  <c r="M41" i="113"/>
  <c r="N41" i="113" s="1"/>
  <c r="M40" i="113"/>
  <c r="N40" i="113" s="1"/>
  <c r="M39" i="113"/>
  <c r="N39" i="113" s="1"/>
  <c r="M38" i="113"/>
  <c r="N38" i="113" s="1"/>
  <c r="M24" i="113"/>
  <c r="N24" i="113" s="1"/>
  <c r="M25" i="113"/>
  <c r="N25" i="113" s="1"/>
  <c r="M26" i="113"/>
  <c r="N26" i="113" s="1"/>
  <c r="M27" i="113"/>
  <c r="N27" i="113" s="1"/>
  <c r="M28" i="113"/>
  <c r="N28" i="113" s="1"/>
  <c r="M23" i="113"/>
  <c r="N23" i="113" s="1"/>
  <c r="S17" i="112"/>
  <c r="S18" i="112"/>
  <c r="S19" i="112"/>
  <c r="S20" i="112"/>
  <c r="S21" i="112" s="1"/>
  <c r="S22" i="112" s="1"/>
  <c r="S23" i="112" s="1"/>
  <c r="S24" i="112" s="1"/>
  <c r="S25" i="112" s="1"/>
  <c r="S26" i="112" s="1"/>
  <c r="S16" i="112"/>
  <c r="G24" i="111"/>
  <c r="G25" i="111"/>
  <c r="G26" i="111"/>
  <c r="K25" i="111"/>
  <c r="F24" i="111"/>
  <c r="N31" i="113" l="1"/>
  <c r="N33" i="113" s="1"/>
  <c r="N46" i="113"/>
  <c r="N48" i="113" s="1"/>
  <c r="Q43" i="118" l="1"/>
  <c r="Q42" i="118"/>
  <c r="Q41" i="118"/>
  <c r="Q29" i="118"/>
  <c r="Q25" i="118"/>
  <c r="W29" i="118"/>
  <c r="T43" i="118"/>
  <c r="T42" i="118"/>
  <c r="T41" i="118"/>
  <c r="T26" i="118"/>
  <c r="T25" i="118"/>
  <c r="T24" i="118"/>
  <c r="I62" i="49"/>
  <c r="J62" i="49" s="1"/>
  <c r="I61" i="49"/>
  <c r="J61" i="49" s="1"/>
  <c r="I60" i="49"/>
  <c r="J60" i="49" s="1"/>
  <c r="I59" i="49"/>
  <c r="J59" i="49" s="1"/>
  <c r="I58" i="49"/>
  <c r="J58" i="49" s="1"/>
  <c r="I57" i="49"/>
  <c r="J57" i="49" s="1"/>
  <c r="Q46" i="118" l="1"/>
  <c r="J63" i="49"/>
  <c r="D65" i="49" s="1"/>
  <c r="W46" i="118" l="1"/>
</calcChain>
</file>

<file path=xl/sharedStrings.xml><?xml version="1.0" encoding="utf-8"?>
<sst xmlns="http://schemas.openxmlformats.org/spreadsheetml/2006/main" count="211" uniqueCount="62">
  <si>
    <t xml:space="preserve">                                                                                                                                                                                                                                                                             </t>
  </si>
  <si>
    <t>Month</t>
  </si>
  <si>
    <t>Sales</t>
  </si>
  <si>
    <t>Quarter</t>
  </si>
  <si>
    <t>Y</t>
  </si>
  <si>
    <t>Weight</t>
  </si>
  <si>
    <t>Forecast</t>
  </si>
  <si>
    <t>Option</t>
  </si>
  <si>
    <t>Technique 1</t>
  </si>
  <si>
    <t>Technique 2</t>
  </si>
  <si>
    <t>Actual Demand</t>
  </si>
  <si>
    <t>I e I</t>
  </si>
  <si>
    <t>Error (e)</t>
  </si>
  <si>
    <t>Error Analysis</t>
  </si>
  <si>
    <t>Sum</t>
  </si>
  <si>
    <t>MAD 2 =</t>
  </si>
  <si>
    <t>Week</t>
  </si>
  <si>
    <t>A</t>
  </si>
  <si>
    <t>B</t>
  </si>
  <si>
    <t>C</t>
  </si>
  <si>
    <t>X1</t>
  </si>
  <si>
    <t>X2</t>
  </si>
  <si>
    <t>X3</t>
  </si>
  <si>
    <t>y</t>
  </si>
  <si>
    <t>x</t>
  </si>
  <si>
    <t>Units</t>
  </si>
  <si>
    <t>Year</t>
  </si>
  <si>
    <t>#</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</si>
  <si>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</si>
  <si>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</si>
  <si>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</si>
  <si>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</si>
  <si>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</si>
  <si>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</si>
  <si>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</si>
  <si>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</si>
  <si>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</si>
  <si>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</si>
  <si>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</si>
  <si>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</si>
  <si>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</si>
  <si>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</si>
  <si>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</si>
  <si>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</si>
  <si>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</si>
  <si>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</si>
  <si>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</si>
  <si>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</si>
  <si>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</si>
  <si>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</si>
  <si>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</si>
  <si>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</si>
  <si>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X Variable 1</t>
  </si>
  <si>
    <t>Column 1</t>
  </si>
  <si>
    <t>Column 2</t>
  </si>
  <si>
    <t>Delta</t>
  </si>
  <si>
    <t>I  I</t>
  </si>
  <si>
    <t>X Variable 2</t>
  </si>
  <si>
    <t>X Variable 3</t>
  </si>
  <si>
    <t>High School Degree</t>
  </si>
  <si>
    <t>Some College</t>
  </si>
  <si>
    <t>Undergraduate College 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</si>
</sst>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
    <numFmt numFmtId="166" formatCode="0.000"/>
    <numFmt numFmtId="167" formatCode="&quot;$&quot;#,##0.00"/>
    <numFmt numFmtId="168" formatCode="&quot;$&quot;#,##0"/>
  </numFmts>
  <fonts count="35" x14ac:knownFonts="1">
    <font>
      <sz val="11"/>
      <color theme="1"/>
      <name val="Calibri"/>
      <family val="2"/>
      <scheme val="minor"/>
    </font>
    <font>
      <sz val="11"/>
      <color theme="2" tint="-9.9978637043366805E-2"/>
      <name val="Calibri"/>
      <family val="2"/>
      <scheme val="minor"/>
    </font>
    <font>
      <sz val="11"/>
      <color theme="2"/>
      <name val="Calibri"/>
      <family val="2"/>
      <scheme val="minor"/>
    </font>
    <font>
      <sz val="20"/>
      <color theme="1"/>
      <name val="Calibri"/>
      <family val="2"/>
      <scheme val="minor"/>
    </font>
    <font>
      <b/>
      <sz val="20"/>
      <color theme="1"/>
      <name val="Calibri"/>
      <family val="2"/>
      <scheme val="minor"/>
    </font>
    <font>
      <sz val="8"/>
      <color theme="1"/>
      <name val="Calibri"/>
      <family val="2"/>
      <scheme val="minor"/>
    </font>
    <font>
      <b/>
      <sz val="8"/>
      <color theme="2" tint="-9.9978637043366805E-2"/>
      <name val="Calibri"/>
      <family val="2"/>
      <scheme val="minor"/>
    </font>
    <font>
      <sz val="8"/>
      <color theme="2" tint="-9.9978637043366805E-2"/>
      <name val="Calibri"/>
      <family val="2"/>
      <scheme val="minor"/>
    </font>
    <font>
      <sz val="18"/>
      <color theme="1"/>
      <name val="Calibri"/>
      <family val="2"/>
      <scheme val="minor"/>
    </font>
    <font>
      <b/>
      <sz val="20"/>
      <color theme="1"/>
      <name val="Lucida Bright"/>
      <family val="1"/>
    </font>
    <font>
      <sz val="20"/>
      <color theme="1"/>
      <name val="Lucida Bright"/>
      <family val="1"/>
    </font>
    <font>
      <b/>
      <sz val="22"/>
      <color theme="1"/>
      <name val="Lucida Bright"/>
      <family val="1"/>
    </font>
    <font>
      <sz val="22"/>
      <color theme="1"/>
      <name val="Lucida Bright"/>
      <family val="1"/>
    </font>
    <font>
      <sz val="11"/>
      <color theme="1"/>
      <name val="Lucida Bright"/>
      <family val="1"/>
    </font>
    <font>
      <b/>
      <sz val="20"/>
      <color rgb="FFFFFF00"/>
      <name val="Lucida Bright"/>
      <family val="1"/>
    </font>
    <font>
      <sz val="18"/>
      <color theme="1"/>
      <name val="Lucida Bright"/>
      <family val="1"/>
    </font>
    <font>
      <b/>
      <sz val="22"/>
      <color rgb="FFFFC000"/>
      <name val="Calibri"/>
      <family val="2"/>
      <scheme val="minor"/>
    </font>
    <font>
      <b/>
      <sz val="20"/>
      <color rgb="FFFFC000"/>
      <name val="Calibri"/>
      <family val="2"/>
      <scheme val="minor"/>
    </font>
    <font>
      <sz val="11"/>
      <color theme="1"/>
      <name val="Calibri"/>
      <family val="2"/>
      <scheme val="minor"/>
    </font>
    <font>
      <sz val="48"/>
      <color theme="5" tint="-0.499984740745262"/>
      <name val="Calibri"/>
      <family val="2"/>
      <scheme val="minor"/>
    </font>
    <font>
      <b/>
      <sz val="22"/>
      <color rgb="FFFFFF00"/>
      <name val="Lucida Bright"/>
      <family val="1"/>
    </font>
    <font>
      <b/>
      <sz val="20"/>
      <color rgb="FFFF0000"/>
      <name val="Calibri"/>
      <family val="2"/>
      <scheme val="minor"/>
    </font>
    <font>
      <b/>
      <sz val="20"/>
      <color rgb="FFC00000"/>
      <name val="Calibri"/>
      <family val="2"/>
      <scheme val="minor"/>
    </font>
    <font>
      <b/>
      <sz val="18"/>
      <color rgb="FF002060"/>
      <name val="Lucida Bright"/>
      <family val="1"/>
    </font>
    <font>
      <b/>
      <sz val="20"/>
      <color theme="0"/>
      <name val="Calibri"/>
      <family val="2"/>
      <scheme val="minor"/>
    </font>
    <font>
      <i/>
      <sz val="11"/>
      <color theme="1"/>
      <name val="Calibri"/>
      <family val="2"/>
      <scheme val="minor"/>
    </font>
    <font>
      <i/>
      <sz val="20"/>
      <color theme="1"/>
      <name val="Lucida Bright"/>
      <family val="1"/>
    </font>
    <font>
      <i/>
      <sz val="18"/>
      <color theme="1"/>
      <name val="Calibri"/>
      <family val="2"/>
      <scheme val="minor"/>
    </font>
    <font>
      <sz val="20"/>
      <color rgb="FFFFFF00"/>
      <name val="Lucida Bright"/>
      <family val="1"/>
    </font>
    <font>
      <b/>
      <sz val="24"/>
      <color rgb="FFC00000"/>
      <name val="Calibri"/>
      <family val="2"/>
      <scheme val="minor"/>
    </font>
    <font>
      <b/>
      <sz val="22"/>
      <color rgb="FFC00000"/>
      <name val="Lucida Bright"/>
      <family val="1"/>
    </font>
    <font>
      <i/>
      <sz val="22"/>
      <color theme="1"/>
      <name val="Lucida Bright"/>
      <family val="1"/>
    </font>
    <font>
      <b/>
      <sz val="24"/>
      <color rgb="FFFFFF00"/>
      <name val="Lucida Bright"/>
      <family val="1"/>
    </font>
    <font>
      <sz val="22"/>
      <color rgb="FFFFFF00"/>
      <name val="Lucida Bright"/>
      <family val="1"/>
    </font>
    <font>
      <sz val="20"/>
      <name val="Lucida Bright"/>
      <family val="1"/>
    </font>
  </fonts>
  <fills count="16">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C00000"/>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style="thin">
        <color auto="1"/>
      </bottom>
      <diagonal/>
    </border>
    <border>
      <left/>
      <right/>
      <top/>
      <bottom style="medium">
        <color indexed="64"/>
      </bottom>
      <diagonal/>
    </border>
    <border>
      <left/>
      <right/>
      <top style="medium">
        <color indexed="64"/>
      </top>
      <bottom style="thin">
        <color indexed="64"/>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05">
    <xf numFmtId="0" fontId="0" fillId="0" borderId="0" xfId="0"/>
    <xf numFmtId="0" fontId="0" fillId="4" borderId="0" xfId="0" applyFill="1"/>
    <xf numFmtId="0" fontId="1" fillId="2" borderId="0" xfId="0" applyFont="1" applyFill="1" applyProtection="1">
      <protection locked="0"/>
    </xf>
    <xf numFmtId="0" fontId="0" fillId="2" borderId="0" xfId="0" applyFill="1" applyProtection="1">
      <protection locked="0"/>
    </xf>
    <xf numFmtId="0" fontId="2" fillId="2" borderId="0" xfId="0" applyFont="1" applyFill="1" applyProtection="1">
      <protection locked="0"/>
    </xf>
    <xf numFmtId="0" fontId="3" fillId="2" borderId="0" xfId="0" applyFont="1" applyFill="1" applyAlignment="1" applyProtection="1">
      <alignment horizontal="center"/>
      <protection locked="0"/>
    </xf>
    <xf numFmtId="0" fontId="5" fillId="2" borderId="0" xfId="0" applyFont="1" applyFill="1" applyProtection="1">
      <protection locked="0"/>
    </xf>
    <xf numFmtId="0" fontId="6" fillId="2" borderId="0" xfId="0" applyFont="1" applyFill="1" applyAlignment="1" applyProtection="1">
      <alignment horizontal="center" vertical="center"/>
      <protection locked="0"/>
    </xf>
    <xf numFmtId="0" fontId="7" fillId="2" borderId="0" xfId="0" applyFont="1" applyFill="1" applyAlignment="1" applyProtection="1">
      <alignment horizontal="center" vertical="center"/>
      <protection locked="0"/>
    </xf>
    <xf numFmtId="3" fontId="7" fillId="2" borderId="0" xfId="0" applyNumberFormat="1" applyFont="1" applyFill="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2" borderId="1" xfId="0" applyFont="1" applyFill="1" applyBorder="1" applyProtection="1">
      <protection locked="0"/>
    </xf>
    <xf numFmtId="0" fontId="13" fillId="2" borderId="0" xfId="0" applyFont="1" applyFill="1" applyProtection="1">
      <protection locked="0"/>
    </xf>
    <xf numFmtId="0" fontId="12" fillId="6" borderId="1" xfId="0" applyFont="1" applyFill="1" applyBorder="1" applyAlignment="1" applyProtection="1">
      <alignment horizontal="center" vertical="center"/>
      <protection locked="0"/>
    </xf>
    <xf numFmtId="0" fontId="13" fillId="4" borderId="0" xfId="0" applyFont="1" applyFill="1"/>
    <xf numFmtId="0" fontId="10" fillId="0" borderId="1" xfId="0" applyFont="1" applyBorder="1" applyProtection="1">
      <protection locked="0"/>
    </xf>
    <xf numFmtId="0" fontId="10" fillId="0" borderId="1" xfId="0" applyFont="1" applyBorder="1" applyAlignment="1" applyProtection="1">
      <alignment wrapText="1"/>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10" fillId="6" borderId="1" xfId="0" applyFont="1" applyFill="1" applyBorder="1" applyAlignment="1" applyProtection="1">
      <alignment horizontal="center" vertical="center"/>
      <protection locked="0"/>
    </xf>
    <xf numFmtId="0" fontId="14" fillId="7" borderId="1"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0" fillId="2" borderId="0" xfId="0" applyFill="1"/>
    <xf numFmtId="0" fontId="0" fillId="0" borderId="0" xfId="0" applyProtection="1">
      <protection locked="0"/>
    </xf>
    <xf numFmtId="0" fontId="16" fillId="7" borderId="1" xfId="0" applyFont="1" applyFill="1" applyBorder="1" applyAlignment="1">
      <alignment horizontal="center"/>
    </xf>
    <xf numFmtId="2" fontId="3" fillId="6" borderId="1" xfId="0" applyNumberFormat="1" applyFont="1" applyFill="1" applyBorder="1" applyAlignment="1">
      <alignment horizontal="center" vertical="center"/>
    </xf>
    <xf numFmtId="2" fontId="3" fillId="11" borderId="1" xfId="0" applyNumberFormat="1" applyFont="1" applyFill="1" applyBorder="1" applyAlignment="1">
      <alignment horizontal="center" vertical="center"/>
    </xf>
    <xf numFmtId="2" fontId="4" fillId="2" borderId="0" xfId="0" applyNumberFormat="1" applyFont="1" applyFill="1" applyAlignment="1">
      <alignment horizontal="center" vertical="center"/>
    </xf>
    <xf numFmtId="166" fontId="17" fillId="5" borderId="1" xfId="0" applyNumberFormat="1" applyFont="1" applyFill="1" applyBorder="1" applyAlignment="1">
      <alignment horizontal="center" vertical="center"/>
    </xf>
    <xf numFmtId="2" fontId="0" fillId="2" borderId="0" xfId="0" applyNumberFormat="1" applyFill="1"/>
    <xf numFmtId="0" fontId="1" fillId="0" borderId="0" xfId="0" applyFont="1" applyProtection="1">
      <protection locked="0"/>
    </xf>
    <xf numFmtId="0" fontId="2" fillId="0" borderId="0" xfId="0" applyFont="1" applyProtection="1">
      <protection locked="0"/>
    </xf>
    <xf numFmtId="0" fontId="15" fillId="9" borderId="1" xfId="0" applyFont="1" applyFill="1" applyBorder="1" applyAlignment="1" applyProtection="1">
      <alignment horizontal="center" vertical="center"/>
      <protection locked="0"/>
    </xf>
    <xf numFmtId="164" fontId="15" fillId="12" borderId="1" xfId="0" applyNumberFormat="1" applyFont="1" applyFill="1" applyBorder="1" applyAlignment="1" applyProtection="1">
      <alignment horizontal="center" vertical="center"/>
      <protection locked="0"/>
    </xf>
    <xf numFmtId="0" fontId="10" fillId="6" borderId="1" xfId="0" applyFont="1" applyFill="1" applyBorder="1" applyAlignment="1" applyProtection="1">
      <alignment horizontal="center" vertical="center" wrapText="1"/>
      <protection locked="0"/>
    </xf>
    <xf numFmtId="0" fontId="10" fillId="10" borderId="1" xfId="0" applyFont="1" applyFill="1" applyBorder="1" applyAlignment="1" applyProtection="1">
      <alignment horizontal="center" vertical="center" wrapText="1"/>
      <protection locked="0"/>
    </xf>
    <xf numFmtId="0" fontId="18" fillId="4" borderId="0" xfId="0" applyFont="1" applyFill="1"/>
    <xf numFmtId="0" fontId="10" fillId="3" borderId="1" xfId="0" applyFont="1" applyFill="1" applyBorder="1" applyAlignment="1" applyProtection="1">
      <alignment horizontal="center" vertical="center"/>
      <protection locked="0"/>
    </xf>
    <xf numFmtId="0" fontId="0" fillId="2" borderId="5" xfId="0" applyFill="1" applyBorder="1" applyProtection="1">
      <protection locked="0"/>
    </xf>
    <xf numFmtId="0" fontId="12" fillId="2" borderId="0" xfId="0" applyFont="1" applyFill="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3" fillId="2" borderId="5" xfId="0" applyFont="1" applyFill="1" applyBorder="1" applyProtection="1">
      <protection locked="0"/>
    </xf>
    <xf numFmtId="165" fontId="3" fillId="3" borderId="1" xfId="0" applyNumberFormat="1" applyFont="1" applyFill="1" applyBorder="1" applyAlignment="1">
      <alignment horizontal="center" vertical="center"/>
    </xf>
    <xf numFmtId="2" fontId="20" fillId="5" borderId="1" xfId="0" applyNumberFormat="1" applyFont="1" applyFill="1" applyBorder="1" applyAlignment="1" applyProtection="1">
      <alignment horizontal="center" vertical="center"/>
      <protection locked="0"/>
    </xf>
    <xf numFmtId="0" fontId="20" fillId="5" borderId="1"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2" borderId="1" xfId="0" applyFont="1" applyFill="1" applyBorder="1" applyProtection="1">
      <protection locked="0"/>
    </xf>
    <xf numFmtId="0" fontId="8" fillId="2" borderId="0" xfId="0" applyFont="1" applyFill="1" applyAlignment="1" applyProtection="1">
      <alignment horizontal="center" vertical="center"/>
      <protection locked="0"/>
    </xf>
    <xf numFmtId="165" fontId="21" fillId="3" borderId="1" xfId="0" applyNumberFormat="1" applyFont="1" applyFill="1" applyBorder="1" applyAlignment="1">
      <alignment horizontal="center" vertical="center"/>
    </xf>
    <xf numFmtId="2" fontId="22" fillId="6" borderId="1" xfId="0" applyNumberFormat="1" applyFont="1" applyFill="1" applyBorder="1" applyAlignment="1">
      <alignment horizontal="center" vertical="center"/>
    </xf>
    <xf numFmtId="2" fontId="22" fillId="9" borderId="1" xfId="0" applyNumberFormat="1" applyFont="1" applyFill="1" applyBorder="1" applyAlignment="1">
      <alignment horizontal="center" vertical="center"/>
    </xf>
    <xf numFmtId="2" fontId="3" fillId="9" borderId="1" xfId="0" applyNumberFormat="1" applyFont="1" applyFill="1" applyBorder="1" applyAlignment="1">
      <alignment horizontal="center" vertical="center"/>
    </xf>
    <xf numFmtId="166" fontId="23" fillId="6" borderId="1" xfId="0" applyNumberFormat="1" applyFont="1" applyFill="1" applyBorder="1" applyAlignment="1">
      <alignment horizontal="center" vertical="center"/>
    </xf>
    <xf numFmtId="166" fontId="24" fillId="5" borderId="1" xfId="0" applyNumberFormat="1" applyFont="1" applyFill="1" applyBorder="1" applyAlignment="1">
      <alignment horizontal="center" vertical="center"/>
    </xf>
    <xf numFmtId="0" fontId="0" fillId="0" borderId="7" xfId="0" applyBorder="1"/>
    <xf numFmtId="0" fontId="25" fillId="0" borderId="8" xfId="0" applyFont="1" applyBorder="1" applyAlignment="1">
      <alignment horizontal="center"/>
    </xf>
    <xf numFmtId="0" fontId="25" fillId="0" borderId="8" xfId="0" applyFont="1" applyBorder="1" applyAlignment="1">
      <alignment horizontal="centerContinuous"/>
    </xf>
    <xf numFmtId="0" fontId="22" fillId="0" borderId="0" xfId="0" applyFont="1"/>
    <xf numFmtId="0" fontId="10" fillId="0" borderId="0" xfId="0" applyFont="1"/>
    <xf numFmtId="0" fontId="27" fillId="0" borderId="8" xfId="0" applyFont="1" applyBorder="1" applyAlignment="1">
      <alignment horizontal="centerContinuous"/>
    </xf>
    <xf numFmtId="0" fontId="8" fillId="0" borderId="0" xfId="0" applyFont="1"/>
    <xf numFmtId="0" fontId="8" fillId="0" borderId="7" xfId="0" applyFont="1" applyBorder="1"/>
    <xf numFmtId="0" fontId="28" fillId="14" borderId="0" xfId="0" applyFont="1" applyFill="1" applyAlignment="1" applyProtection="1">
      <alignment horizontal="center" vertical="center"/>
      <protection locked="0"/>
    </xf>
    <xf numFmtId="165" fontId="28" fillId="14" borderId="0" xfId="0" applyNumberFormat="1" applyFont="1" applyFill="1" applyAlignment="1" applyProtection="1">
      <alignment horizontal="center" vertical="center"/>
      <protection locked="0"/>
    </xf>
    <xf numFmtId="0" fontId="0" fillId="0" borderId="1" xfId="0" applyBorder="1"/>
    <xf numFmtId="165" fontId="29" fillId="0" borderId="0" xfId="0" applyNumberFormat="1" applyFont="1"/>
    <xf numFmtId="0" fontId="10" fillId="8" borderId="1" xfId="0" applyFont="1" applyFill="1" applyBorder="1" applyProtection="1">
      <protection locked="0"/>
    </xf>
    <xf numFmtId="0" fontId="30" fillId="3" borderId="1" xfId="0" applyFont="1" applyFill="1" applyBorder="1" applyAlignment="1" applyProtection="1">
      <alignment horizontal="center" vertical="center"/>
      <protection locked="0"/>
    </xf>
    <xf numFmtId="0" fontId="10" fillId="0" borderId="1" xfId="0" applyFont="1" applyBorder="1" applyAlignment="1" applyProtection="1">
      <alignment vertical="center"/>
      <protection locked="0"/>
    </xf>
    <xf numFmtId="0" fontId="10" fillId="0" borderId="1" xfId="0" applyFont="1" applyBorder="1" applyAlignment="1" applyProtection="1">
      <alignment vertical="center" wrapText="1"/>
      <protection locked="0"/>
    </xf>
    <xf numFmtId="165" fontId="20" fillId="14" borderId="1" xfId="0" applyNumberFormat="1" applyFont="1" applyFill="1" applyBorder="1" applyAlignment="1" applyProtection="1">
      <alignment horizontal="center" vertical="center"/>
      <protection locked="0"/>
    </xf>
    <xf numFmtId="167" fontId="20" fillId="5" borderId="1" xfId="0" applyNumberFormat="1" applyFont="1" applyFill="1" applyBorder="1" applyAlignment="1" applyProtection="1">
      <alignment horizontal="center" vertical="center"/>
      <protection locked="0"/>
    </xf>
    <xf numFmtId="168" fontId="12" fillId="2" borderId="1" xfId="0" applyNumberFormat="1" applyFont="1" applyFill="1" applyBorder="1" applyAlignment="1" applyProtection="1">
      <alignment horizontal="center" vertical="center"/>
      <protection locked="0"/>
    </xf>
    <xf numFmtId="4" fontId="12" fillId="2" borderId="1" xfId="0" applyNumberFormat="1" applyFont="1" applyFill="1" applyBorder="1" applyAlignment="1" applyProtection="1">
      <alignment horizontal="center" vertical="center"/>
      <protection locked="0"/>
    </xf>
    <xf numFmtId="0" fontId="12" fillId="0" borderId="1" xfId="0" applyFont="1" applyBorder="1"/>
    <xf numFmtId="0" fontId="31" fillId="0" borderId="8" xfId="0" applyFont="1" applyBorder="1" applyAlignment="1">
      <alignment horizontal="center"/>
    </xf>
    <xf numFmtId="165" fontId="30" fillId="0" borderId="1" xfId="0" applyNumberFormat="1" applyFont="1" applyBorder="1"/>
    <xf numFmtId="3" fontId="10" fillId="2" borderId="1" xfId="0" applyNumberFormat="1" applyFont="1" applyFill="1" applyBorder="1" applyAlignment="1" applyProtection="1">
      <alignment horizontal="center" vertical="center"/>
      <protection locked="0"/>
    </xf>
    <xf numFmtId="0" fontId="26" fillId="0" borderId="10" xfId="0" applyFont="1" applyBorder="1" applyAlignment="1">
      <alignment horizontal="center"/>
    </xf>
    <xf numFmtId="0" fontId="10" fillId="0" borderId="10" xfId="0" applyFont="1" applyBorder="1"/>
    <xf numFmtId="0" fontId="32" fillId="14" borderId="10" xfId="0" applyFont="1" applyFill="1" applyBorder="1" applyAlignment="1">
      <alignment horizontal="center" vertical="center"/>
    </xf>
    <xf numFmtId="165" fontId="33" fillId="14" borderId="0" xfId="0" applyNumberFormat="1" applyFont="1" applyFill="1"/>
    <xf numFmtId="165" fontId="34" fillId="15" borderId="0" xfId="0" applyNumberFormat="1" applyFont="1" applyFill="1"/>
    <xf numFmtId="0" fontId="19" fillId="4" borderId="0" xfId="0" applyFont="1" applyFill="1" applyAlignment="1">
      <alignment horizontal="center" vertical="center"/>
    </xf>
    <xf numFmtId="165" fontId="20" fillId="14" borderId="9" xfId="0" applyNumberFormat="1" applyFont="1" applyFill="1" applyBorder="1" applyAlignment="1" applyProtection="1">
      <alignment horizontal="center" vertical="center"/>
      <protection locked="0"/>
    </xf>
    <xf numFmtId="165" fontId="20" fillId="14" borderId="0" xfId="0" applyNumberFormat="1" applyFont="1" applyFill="1" applyAlignment="1" applyProtection="1">
      <alignment horizontal="center" vertical="center"/>
      <protection locked="0"/>
    </xf>
    <xf numFmtId="0" fontId="10" fillId="8" borderId="2" xfId="0" applyFont="1" applyFill="1" applyBorder="1" applyAlignment="1" applyProtection="1">
      <alignment horizontal="center"/>
      <protection locked="0"/>
    </xf>
    <xf numFmtId="0" fontId="10" fillId="8" borderId="3" xfId="0" applyFont="1" applyFill="1" applyBorder="1" applyAlignment="1" applyProtection="1">
      <alignment horizontal="center"/>
      <protection locked="0"/>
    </xf>
    <xf numFmtId="0" fontId="9" fillId="6" borderId="0" xfId="0" applyFont="1" applyFill="1" applyAlignment="1" applyProtection="1">
      <alignment horizontal="right" vertical="center"/>
      <protection locked="0"/>
    </xf>
    <xf numFmtId="0" fontId="14" fillId="5" borderId="0" xfId="0" applyFont="1" applyFill="1" applyAlignment="1" applyProtection="1">
      <alignment horizontal="center" vertical="center"/>
      <protection locked="0"/>
    </xf>
    <xf numFmtId="0" fontId="10" fillId="9" borderId="2" xfId="0" applyFont="1" applyFill="1" applyBorder="1" applyAlignment="1" applyProtection="1">
      <alignment horizontal="center"/>
      <protection locked="0"/>
    </xf>
    <xf numFmtId="0" fontId="10" fillId="9" borderId="3" xfId="0" applyFont="1" applyFill="1" applyBorder="1" applyAlignment="1" applyProtection="1">
      <alignment horizontal="center"/>
      <protection locked="0"/>
    </xf>
    <xf numFmtId="0" fontId="10" fillId="3" borderId="2" xfId="0" applyFont="1" applyFill="1" applyBorder="1" applyAlignment="1" applyProtection="1">
      <alignment horizontal="center"/>
      <protection locked="0"/>
    </xf>
    <xf numFmtId="0" fontId="10" fillId="3" borderId="3" xfId="0" applyFont="1" applyFill="1" applyBorder="1" applyAlignment="1" applyProtection="1">
      <alignment horizontal="center"/>
      <protection locked="0"/>
    </xf>
    <xf numFmtId="0" fontId="14" fillId="11" borderId="4" xfId="0" applyFont="1" applyFill="1" applyBorder="1" applyAlignment="1" applyProtection="1">
      <alignment horizontal="center" vertical="center"/>
      <protection locked="0"/>
    </xf>
    <xf numFmtId="0" fontId="14" fillId="11" borderId="6" xfId="0" applyFont="1" applyFill="1" applyBorder="1" applyAlignment="1" applyProtection="1">
      <alignment horizontal="center" vertical="center"/>
      <protection locked="0"/>
    </xf>
    <xf numFmtId="0" fontId="10" fillId="13" borderId="4" xfId="0" applyFont="1" applyFill="1" applyBorder="1" applyAlignment="1" applyProtection="1">
      <alignment horizontal="center" vertical="center"/>
      <protection locked="0"/>
    </xf>
    <xf numFmtId="0" fontId="10" fillId="13" borderId="6" xfId="0" applyFont="1" applyFill="1" applyBorder="1" applyAlignment="1" applyProtection="1">
      <alignment horizontal="center" vertical="center"/>
      <protection locked="0"/>
    </xf>
    <xf numFmtId="0" fontId="10" fillId="6" borderId="4" xfId="0" applyFont="1" applyFill="1" applyBorder="1" applyAlignment="1" applyProtection="1">
      <alignment horizontal="center" vertical="center"/>
      <protection locked="0"/>
    </xf>
    <xf numFmtId="0" fontId="10" fillId="6" borderId="6" xfId="0" applyFont="1" applyFill="1" applyBorder="1" applyAlignment="1" applyProtection="1">
      <alignment horizontal="center" vertical="center"/>
      <protection locked="0"/>
    </xf>
    <xf numFmtId="0" fontId="14" fillId="14" borderId="0" xfId="0" applyFont="1" applyFill="1" applyAlignment="1" applyProtection="1">
      <alignment horizontal="center" vertical="center"/>
      <protection locked="0"/>
    </xf>
    <xf numFmtId="3" fontId="20" fillId="14"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1"/>
            <c:trendlineLbl>
              <c:numFmt formatCode="General" sourceLinked="0"/>
              <c:txPr>
                <a:bodyPr/>
                <a:lstStyle/>
                <a:p>
                  <a:pPr>
                    <a:defRPr sz="1800">
                      <a:latin typeface="Lucida Bright" panose="02040602050505020304" pitchFamily="18" charset="0"/>
                    </a:defRPr>
                  </a:pPr>
                  <a:endParaRPr lang="en-US"/>
                </a:p>
              </c:txPr>
            </c:trendlineLbl>
          </c:trendline>
          <c:xVal>
            <c:numRef>
              <c:f>'CR1 '!$G$22:$G$33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'CR1 '!$H$22:$H$33</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8-7889-44DB-B847-DCAE9EAE8132}"/>
            </c:ext>
          </c:extLst>
        </c:ser>
        <c:dLbls>
          <c:showLegendKey val="0"/>
          <c:showVal val="0"/>
          <c:showCatName val="0"/>
          <c:showSerName val="0"/>
          <c:showPercent val="0"/>
          <c:showBubbleSize val="0"/>
        </c:dLbls>
        <c:axId val="243467776"/>
        <c:axId val="243469312"/>
      </c:scatterChart>
      <c:valAx>
        <c:axId val="243467776"/>
        <c:scaling>
          <c:orientation val="minMax"/>
        </c:scaling>
        <c:delete val="0"/>
        <c:axPos val="b"/>
        <c:numFmt formatCode="General" sourceLinked="1"/>
        <c:majorTickMark val="out"/>
        <c:minorTickMark val="none"/>
        <c:tickLblPos val="nextTo"/>
        <c:crossAx val="243469312"/>
        <c:crosses val="autoZero"/>
        <c:crossBetween val="midCat"/>
      </c:valAx>
      <c:valAx>
        <c:axId val="243469312"/>
        <c:scaling>
          <c:orientation val="minMax"/>
        </c:scaling>
        <c:delete val="0"/>
        <c:axPos val="l"/>
        <c:majorGridlines/>
        <c:numFmt formatCode="#,##0" sourceLinked="1"/>
        <c:majorTickMark val="out"/>
        <c:minorTickMark val="none"/>
        <c:tickLblPos val="nextTo"/>
        <c:crossAx val="2434677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numFmt formatCode="General" sourceLinked="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Lucida Bright" panose="02040602050505020304" pitchFamily="18" charset="0"/>
                      <a:ea typeface="+mn-ea"/>
                      <a:cs typeface="+mn-cs"/>
                    </a:defRPr>
                  </a:pPr>
                  <a:endParaRPr lang="en-US"/>
                </a:p>
              </c:txPr>
            </c:trendlineLbl>
          </c:trendline>
          <c:xVal>
            <c:numRef>
              <c:f>'CR3 '!$F$21:$F$32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'CR3 '!$G$21:$G$32</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0-7412-4533-822C-69FF3A529544}"/>
            </c:ext>
          </c:extLst>
        </c:ser>
        <c:dLbls>
          <c:showLegendKey val="0"/>
          <c:showVal val="0"/>
          <c:showCatName val="0"/>
          <c:showSerName val="0"/>
          <c:showPercent val="0"/>
          <c:showBubbleSize val="0"/>
        </c:dLbls>
        <c:axId val="494782848"/>
        <c:axId val="494772768"/>
      </c:scatterChart>
      <c:valAx>
        <c:axId val="4947828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4772768"/>
        <c:crosses val="autoZero"/>
        <c:crossBetween val="midCat"/>
      </c:valAx>
      <c:valAx>
        <c:axId val="4947727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478284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trendline>
            <c:trendlineType val="linear"/>
            <c:dispRSqr val="0"/>
            <c:dispEq val="0"/>
          </c:trendline>
          <c:xVal>
            <c:numRef>
              <c:f>'R1'!$G$22:$G$33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xVal>
          <c:yVal>
            <c:numRef>
              <c:f>'R1'!$H$22:$H$33</c:f>
              <c:numCache>
                <c:formatCode>#,##0</c:formatCode>
                <c:ptCount val="12"/>
                <c:pt idx="0">
                  <c:v>600</c:v>
                </c:pt>
                <c:pt idx="1">
                  <c:v>1550</c:v>
                </c:pt>
                <c:pt idx="2">
                  <c:v>1500</c:v>
                </c:pt>
                <c:pt idx="3">
                  <c:v>1500</c:v>
                </c:pt>
                <c:pt idx="4">
                  <c:v>2400</c:v>
                </c:pt>
                <c:pt idx="5">
                  <c:v>3100</c:v>
                </c:pt>
                <c:pt idx="6">
                  <c:v>2600</c:v>
                </c:pt>
                <c:pt idx="7">
                  <c:v>2900</c:v>
                </c:pt>
                <c:pt idx="8">
                  <c:v>3800</c:v>
                </c:pt>
                <c:pt idx="9">
                  <c:v>4500</c:v>
                </c:pt>
                <c:pt idx="10">
                  <c:v>4000</c:v>
                </c:pt>
                <c:pt idx="11">
                  <c:v>4900</c:v>
                </c:pt>
              </c:numCache>
            </c:numRef>
          </c:yVal>
          <c:smooth val="0"/>
          <c:extLst>
            <c:ext xmlns:c16="http://schemas.microsoft.com/office/drawing/2014/chart" uri="{C3380CC4-5D6E-409C-BE32-E72D297353CC}">
              <c16:uniqueId val="{00000000-5764-4DA4-A8EE-D0FD1C2E515F}"/>
            </c:ext>
          </c:extLst>
        </c:ser>
        <c:dLbls>
          <c:showLegendKey val="0"/>
          <c:showVal val="0"/>
          <c:showCatName val="0"/>
          <c:showSerName val="0"/>
          <c:showPercent val="0"/>
          <c:showBubbleSize val="0"/>
        </c:dLbls>
        <c:axId val="243467776"/>
        <c:axId val="243469312"/>
      </c:scatterChart>
      <c:valAx>
        <c:axId val="243467776"/>
        <c:scaling>
          <c:orientation val="minMax"/>
        </c:scaling>
        <c:delete val="0"/>
        <c:axPos val="b"/>
        <c:numFmt formatCode="General" sourceLinked="1"/>
        <c:majorTickMark val="out"/>
        <c:minorTickMark val="none"/>
        <c:tickLblPos val="nextTo"/>
        <c:crossAx val="243469312"/>
        <c:crosses val="autoZero"/>
        <c:crossBetween val="midCat"/>
      </c:valAx>
      <c:valAx>
        <c:axId val="243469312"/>
        <c:scaling>
          <c:orientation val="minMax"/>
        </c:scaling>
        <c:delete val="0"/>
        <c:axPos val="l"/>
        <c:majorGridlines/>
        <c:numFmt formatCode="#,##0" sourceLinked="1"/>
        <c:majorTickMark val="out"/>
        <c:minorTickMark val="none"/>
        <c:tickLblPos val="nextTo"/>
        <c:crossAx val="2434677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TypeContent '!A1"/></Relationships>
</file>

<file path=xl/drawings/_rels/drawing10.xml.rels><?xml version="1.0" encoding="UTF-8" standalone="yes"?>
<Relationships xmlns="http://schemas.openxmlformats.org/package/2006/relationships"><Relationship Id="rId3" Type="http://schemas.openxmlformats.org/officeDocument/2006/relationships/hyperlink" Target="#'TypeContent '!A1"/><Relationship Id="rId2" Type="http://schemas.openxmlformats.org/officeDocument/2006/relationships/hyperlink" Target="#'R2'!A1"/><Relationship Id="rId1" Type="http://schemas.openxmlformats.org/officeDocument/2006/relationships/hyperlink" Target="#'R1'!A1"/><Relationship Id="rId6" Type="http://schemas.openxmlformats.org/officeDocument/2006/relationships/hyperlink" Target="#'R4'!A1"/><Relationship Id="rId5" Type="http://schemas.openxmlformats.org/officeDocument/2006/relationships/hyperlink" Target="#'R3'!A1"/><Relationship Id="rId4" Type="http://schemas.openxmlformats.org/officeDocument/2006/relationships/hyperlink" Target="#'9'!A1"/></Relationships>
</file>

<file path=xl/drawings/_rels/drawing11.xml.rels><?xml version="1.0" encoding="UTF-8" standalone="yes"?>
<Relationships xmlns="http://schemas.openxmlformats.org/package/2006/relationships"><Relationship Id="rId2" Type="http://schemas.openxmlformats.org/officeDocument/2006/relationships/hyperlink" Target="#'TypeContent '!A1"/><Relationship Id="rId1" Type="http://schemas.openxmlformats.org/officeDocument/2006/relationships/hyperlink" Target="#'M1'!A1"/></Relationships>
</file>

<file path=xl/drawings/_rels/drawing12.xml.rels><?xml version="1.0" encoding="UTF-8" standalone="yes"?>
<Relationships xmlns="http://schemas.openxmlformats.org/package/2006/relationships"><Relationship Id="rId3" Type="http://schemas.openxmlformats.org/officeDocument/2006/relationships/hyperlink" Target="#'F2'!A1"/><Relationship Id="rId2" Type="http://schemas.openxmlformats.org/officeDocument/2006/relationships/hyperlink" Target="#'9'!A1"/><Relationship Id="rId1" Type="http://schemas.openxmlformats.org/officeDocument/2006/relationships/hyperlink" Target="#'TypeContent '!A1"/></Relationships>
</file>

<file path=xl/drawings/_rels/drawing13.xml.rels><?xml version="1.0" encoding="UTF-8" standalone="yes"?>
<Relationships xmlns="http://schemas.openxmlformats.org/package/2006/relationships"><Relationship Id="rId1" Type="http://schemas.openxmlformats.org/officeDocument/2006/relationships/hyperlink" Target="#'D1'!A1"/></Relationships>
</file>

<file path=xl/drawings/_rels/drawing14.xml.rels><?xml version="1.0" encoding="UTF-8" standalone="yes"?>
<Relationships xmlns="http://schemas.openxmlformats.org/package/2006/relationships"><Relationship Id="rId2" Type="http://schemas.openxmlformats.org/officeDocument/2006/relationships/hyperlink" Target="#'CD1 '!A1"/><Relationship Id="rId1" Type="http://schemas.openxmlformats.org/officeDocument/2006/relationships/hyperlink" Target="#DetermContent!A1"/></Relationships>
</file>

<file path=xl/drawings/_rels/drawing15.xml.rels><?xml version="1.0" encoding="UTF-8" standalone="yes"?>
<Relationships xmlns="http://schemas.openxmlformats.org/package/2006/relationships"><Relationship Id="rId1" Type="http://schemas.openxmlformats.org/officeDocument/2006/relationships/hyperlink" Target="#CorContent!A1"/></Relationships>
</file>

<file path=xl/drawings/_rels/drawing16.xml.rels><?xml version="1.0" encoding="UTF-8" standalone="yes"?>
<Relationships xmlns="http://schemas.openxmlformats.org/package/2006/relationships"><Relationship Id="rId2" Type="http://schemas.openxmlformats.org/officeDocument/2006/relationships/hyperlink" Target="#CCOR2!A1"/><Relationship Id="rId1" Type="http://schemas.openxmlformats.org/officeDocument/2006/relationships/hyperlink" Target="#CorContent!A1"/></Relationships>
</file>

<file path=xl/drawings/_rels/drawing17.xml.rels><?xml version="1.0" encoding="UTF-8" standalone="yes"?>
<Relationships xmlns="http://schemas.openxmlformats.org/package/2006/relationships"><Relationship Id="rId1" Type="http://schemas.openxmlformats.org/officeDocument/2006/relationships/hyperlink" Target="#CorContent!A1"/></Relationships>
</file>

<file path=xl/drawings/_rels/drawing18.xml.rels><?xml version="1.0" encoding="UTF-8" standalone="yes"?>
<Relationships xmlns="http://schemas.openxmlformats.org/package/2006/relationships"><Relationship Id="rId2" Type="http://schemas.openxmlformats.org/officeDocument/2006/relationships/hyperlink" Target="#'CCOR1 '!A1"/><Relationship Id="rId1" Type="http://schemas.openxmlformats.org/officeDocument/2006/relationships/hyperlink" Target="#CorContent!A1"/></Relationships>
</file>

<file path=xl/drawings/_rels/drawing19.xml.rels><?xml version="1.0" encoding="UTF-8" standalone="yes"?>
<Relationships xmlns="http://schemas.openxmlformats.org/package/2006/relationships"><Relationship Id="rId1" Type="http://schemas.openxmlformats.org/officeDocument/2006/relationships/hyperlink" Target="#'F3'!A1"/></Relationships>
</file>

<file path=xl/drawings/_rels/drawing2.xml.rels><?xml version="1.0" encoding="UTF-8" standalone="yes"?>
<Relationships xmlns="http://schemas.openxmlformats.org/package/2006/relationships"><Relationship Id="rId3" Type="http://schemas.openxmlformats.org/officeDocument/2006/relationships/hyperlink" Target="#'9'!A1"/><Relationship Id="rId7" Type="http://schemas.openxmlformats.org/officeDocument/2006/relationships/hyperlink" Target="#DetermContent!A1"/><Relationship Id="rId2" Type="http://schemas.openxmlformats.org/officeDocument/2006/relationships/hyperlink" Target="#FirstPage!A1"/><Relationship Id="rId1" Type="http://schemas.openxmlformats.org/officeDocument/2006/relationships/hyperlink" Target="#'Forecasting Content'!A1"/><Relationship Id="rId6" Type="http://schemas.openxmlformats.org/officeDocument/2006/relationships/hyperlink" Target="#CorContent!A1"/><Relationship Id="rId5" Type="http://schemas.openxmlformats.org/officeDocument/2006/relationships/hyperlink" Target="#'Regression Content'!A1"/><Relationship Id="rId4" Type="http://schemas.openxmlformats.org/officeDocument/2006/relationships/hyperlink" Target="#'Markov Content'!A1"/></Relationships>
</file>

<file path=xl/drawings/_rels/drawing20.xml.rels><?xml version="1.0" encoding="UTF-8" standalone="yes"?>
<Relationships xmlns="http://schemas.openxmlformats.org/package/2006/relationships"><Relationship Id="rId2" Type="http://schemas.openxmlformats.org/officeDocument/2006/relationships/hyperlink" Target="#'CF3 '!A1"/><Relationship Id="rId1" Type="http://schemas.openxmlformats.org/officeDocument/2006/relationships/hyperlink" Target="#'Forecasting Content'!A1"/></Relationships>
</file>

<file path=xl/drawings/_rels/drawing21.xml.rels><?xml version="1.0" encoding="UTF-8" standalone="yes"?>
<Relationships xmlns="http://schemas.openxmlformats.org/package/2006/relationships"><Relationship Id="rId1" Type="http://schemas.openxmlformats.org/officeDocument/2006/relationships/hyperlink" Target="#'Regression Content'!A1"/></Relationships>
</file>

<file path=xl/drawings/_rels/drawing22.xml.rels><?xml version="1.0" encoding="UTF-8" standalone="yes"?>
<Relationships xmlns="http://schemas.openxmlformats.org/package/2006/relationships"><Relationship Id="rId2" Type="http://schemas.openxmlformats.org/officeDocument/2006/relationships/hyperlink" Target="#'CR2 '!A1"/><Relationship Id="rId1" Type="http://schemas.openxmlformats.org/officeDocument/2006/relationships/hyperlink" Target="#'Regression Content'!A1"/></Relationships>
</file>

<file path=xl/drawings/_rels/drawing2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Regression Content'!A1"/></Relationships>
</file>

<file path=xl/drawings/_rels/drawing2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Regression Content'!A1"/></Relationships>
</file>

<file path=xl/drawings/_rels/drawing25.xml.rels><?xml version="1.0" encoding="UTF-8" standalone="yes"?>
<Relationships xmlns="http://schemas.openxmlformats.org/package/2006/relationships"><Relationship Id="rId1" Type="http://schemas.openxmlformats.org/officeDocument/2006/relationships/hyperlink" Target="#'R4'!A1"/></Relationships>
</file>

<file path=xl/drawings/_rels/drawing26.xml.rels><?xml version="1.0" encoding="UTF-8" standalone="yes"?>
<Relationships xmlns="http://schemas.openxmlformats.org/package/2006/relationships"><Relationship Id="rId2" Type="http://schemas.openxmlformats.org/officeDocument/2006/relationships/hyperlink" Target="#'CR4 '!A1"/><Relationship Id="rId1" Type="http://schemas.openxmlformats.org/officeDocument/2006/relationships/hyperlink" Target="#'Regression Content'!A1"/></Relationships>
</file>

<file path=xl/drawings/_rels/drawing27.xml.rels><?xml version="1.0" encoding="UTF-8" standalone="yes"?>
<Relationships xmlns="http://schemas.openxmlformats.org/package/2006/relationships"><Relationship Id="rId2" Type="http://schemas.openxmlformats.org/officeDocument/2006/relationships/hyperlink" Target="#'CR3 '!A1"/><Relationship Id="rId1" Type="http://schemas.openxmlformats.org/officeDocument/2006/relationships/hyperlink" Target="#'Regression Content'!A1"/></Relationships>
</file>

<file path=xl/drawings/_rels/drawing28.xml.rels><?xml version="1.0" encoding="UTF-8" standalone="yes"?>
<Relationships xmlns="http://schemas.openxmlformats.org/package/2006/relationships"><Relationship Id="rId3" Type="http://schemas.openxmlformats.org/officeDocument/2006/relationships/hyperlink" Target="#'CR1 '!A1"/><Relationship Id="rId2" Type="http://schemas.openxmlformats.org/officeDocument/2006/relationships/chart" Target="../charts/chart3.xml"/><Relationship Id="rId1" Type="http://schemas.openxmlformats.org/officeDocument/2006/relationships/hyperlink" Target="#'Regression Content'!A1"/></Relationships>
</file>

<file path=xl/drawings/_rels/drawing29.xml.rels><?xml version="1.0" encoding="UTF-8" standalone="yes"?>
<Relationships xmlns="http://schemas.openxmlformats.org/package/2006/relationships"><Relationship Id="rId1" Type="http://schemas.openxmlformats.org/officeDocument/2006/relationships/hyperlink" Target="#'F2'!A1"/></Relationships>
</file>

<file path=xl/drawings/_rels/drawing3.xml.rels><?xml version="1.0" encoding="UTF-8" standalone="yes"?>
<Relationships xmlns="http://schemas.openxmlformats.org/package/2006/relationships"><Relationship Id="rId2" Type="http://schemas.openxmlformats.org/officeDocument/2006/relationships/hyperlink" Target="#'ChecForcasting Sample Problem 4'!A1"/><Relationship Id="rId1" Type="http://schemas.openxmlformats.org/officeDocument/2006/relationships/hyperlink" Target="#'Forecasting Content'!A1"/></Relationships>
</file>

<file path=xl/drawings/_rels/drawing30.xml.rels><?xml version="1.0" encoding="UTF-8" standalone="yes"?>
<Relationships xmlns="http://schemas.openxmlformats.org/package/2006/relationships"><Relationship Id="rId2" Type="http://schemas.openxmlformats.org/officeDocument/2006/relationships/hyperlink" Target="#'CF2 '!A1"/><Relationship Id="rId1" Type="http://schemas.openxmlformats.org/officeDocument/2006/relationships/hyperlink" Target="#'Forecasting Content'!A1"/></Relationships>
</file>

<file path=xl/drawings/_rels/drawing31.xml.rels><?xml version="1.0" encoding="UTF-8" standalone="yes"?>
<Relationships xmlns="http://schemas.openxmlformats.org/package/2006/relationships"><Relationship Id="rId1" Type="http://schemas.openxmlformats.org/officeDocument/2006/relationships/hyperlink" Target="#'Index Content'!A1"/></Relationships>
</file>

<file path=xl/drawings/_rels/drawing32.xml.rels><?xml version="1.0" encoding="UTF-8" standalone="yes"?>
<Relationships xmlns="http://schemas.openxmlformats.org/package/2006/relationships"><Relationship Id="rId1" Type="http://schemas.openxmlformats.org/officeDocument/2006/relationships/hyperlink" Target="#'F1'!A1"/></Relationships>
</file>

<file path=xl/drawings/_rels/drawing33.xml.rels><?xml version="1.0" encoding="UTF-8" standalone="yes"?>
<Relationships xmlns="http://schemas.openxmlformats.org/package/2006/relationships"><Relationship Id="rId2" Type="http://schemas.openxmlformats.org/officeDocument/2006/relationships/hyperlink" Target="#'CF1 '!A1"/><Relationship Id="rId1" Type="http://schemas.openxmlformats.org/officeDocument/2006/relationships/hyperlink" Target="#'Forecasting Content'!A1"/></Relationships>
</file>

<file path=xl/drawings/_rels/drawing34.xml.rels><?xml version="1.0" encoding="UTF-8" standalone="yes"?>
<Relationships xmlns="http://schemas.openxmlformats.org/package/2006/relationships"><Relationship Id="rId1" Type="http://schemas.openxmlformats.org/officeDocument/2006/relationships/hyperlink" Target="#'M1'!A1"/></Relationships>
</file>

<file path=xl/drawings/_rels/drawing35.xml.rels><?xml version="1.0" encoding="UTF-8" standalone="yes"?>
<Relationships xmlns="http://schemas.openxmlformats.org/package/2006/relationships"><Relationship Id="rId2" Type="http://schemas.openxmlformats.org/officeDocument/2006/relationships/hyperlink" Target="#'CM1 '!A1"/><Relationship Id="rId1" Type="http://schemas.openxmlformats.org/officeDocument/2006/relationships/hyperlink" Target="#'Markov Content'!A1"/></Relationships>
</file>

<file path=xl/drawings/_rels/drawing4.xml.rels><?xml version="1.0" encoding="UTF-8" standalone="yes"?>
<Relationships xmlns="http://schemas.openxmlformats.org/package/2006/relationships"><Relationship Id="rId1" Type="http://schemas.openxmlformats.org/officeDocument/2006/relationships/hyperlink" Target="#'F4'!A1"/></Relationships>
</file>

<file path=xl/drawings/_rels/drawing5.xml.rels><?xml version="1.0" encoding="UTF-8" standalone="yes"?>
<Relationships xmlns="http://schemas.openxmlformats.org/package/2006/relationships"><Relationship Id="rId1" Type="http://schemas.openxmlformats.org/officeDocument/2006/relationships/hyperlink" Target="#'Forecasting Content'!A1"/></Relationships>
</file>

<file path=xl/drawings/_rels/drawing6.xml.rels><?xml version="1.0" encoding="UTF-8" standalone="yes"?>
<Relationships xmlns="http://schemas.openxmlformats.org/package/2006/relationships"><Relationship Id="rId2" Type="http://schemas.openxmlformats.org/officeDocument/2006/relationships/hyperlink" Target="#'TypeContent '!A1"/><Relationship Id="rId1" Type="http://schemas.openxmlformats.org/officeDocument/2006/relationships/hyperlink" Target="#'Index 1'!A1"/></Relationships>
</file>

<file path=xl/drawings/_rels/drawing7.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TypeContent '!A1"/><Relationship Id="rId1" Type="http://schemas.openxmlformats.org/officeDocument/2006/relationships/hyperlink" Target="#'COR1'!A1"/><Relationship Id="rId4" Type="http://schemas.openxmlformats.org/officeDocument/2006/relationships/hyperlink" Target="#'COR2'!A1"/></Relationships>
</file>

<file path=xl/drawings/_rels/drawing8.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TypeContent '!A1"/><Relationship Id="rId1" Type="http://schemas.openxmlformats.org/officeDocument/2006/relationships/hyperlink" Target="#'D1'!A1"/></Relationships>
</file>

<file path=xl/drawings/_rels/drawing9.xml.rels><?xml version="1.0" encoding="UTF-8" standalone="yes"?>
<Relationships xmlns="http://schemas.openxmlformats.org/package/2006/relationships"><Relationship Id="rId3" Type="http://schemas.openxmlformats.org/officeDocument/2006/relationships/hyperlink" Target="#'TypeContent '!A1"/><Relationship Id="rId2" Type="http://schemas.openxmlformats.org/officeDocument/2006/relationships/hyperlink" Target="#'F2'!A1"/><Relationship Id="rId1" Type="http://schemas.openxmlformats.org/officeDocument/2006/relationships/hyperlink" Target="#'F1'!A1"/><Relationship Id="rId6" Type="http://schemas.openxmlformats.org/officeDocument/2006/relationships/hyperlink" Target="#'F4'!A1"/><Relationship Id="rId5" Type="http://schemas.openxmlformats.org/officeDocument/2006/relationships/hyperlink" Target="#'F3'!A1"/><Relationship Id="rId4" Type="http://schemas.openxmlformats.org/officeDocument/2006/relationships/hyperlink" Target="#'9'!A1"/></Relationships>
</file>

<file path=xl/drawings/drawing1.xml><?xml version="1.0" encoding="utf-8"?>
<xdr:wsDr xmlns:xdr="http://schemas.openxmlformats.org/drawingml/2006/spreadsheetDrawing" xmlns:a="http://schemas.openxmlformats.org/drawingml/2006/main">
  <xdr:twoCellAnchor>
    <xdr:from>
      <xdr:col>25</xdr:col>
      <xdr:colOff>345080</xdr:colOff>
      <xdr:row>39</xdr:row>
      <xdr:rowOff>74749</xdr:rowOff>
    </xdr:from>
    <xdr:to>
      <xdr:col>31</xdr:col>
      <xdr:colOff>170909</xdr:colOff>
      <xdr:row>46</xdr:row>
      <xdr:rowOff>29845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5585080" y="7504249"/>
          <a:ext cx="3483429" cy="128859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22</xdr:col>
      <xdr:colOff>144780</xdr:colOff>
      <xdr:row>11</xdr:row>
      <xdr:rowOff>80463</xdr:rowOff>
    </xdr:from>
    <xdr:to>
      <xdr:col>35</xdr:col>
      <xdr:colOff>11430</xdr:colOff>
      <xdr:row>32</xdr:row>
      <xdr:rowOff>133350</xdr:rowOff>
    </xdr:to>
    <xdr:sp macro="" textlink="">
      <xdr:nvSpPr>
        <xdr:cNvPr id="11" name="Rounded Rectangle 3">
          <a:extLst>
            <a:ext uri="{FF2B5EF4-FFF2-40B4-BE49-F238E27FC236}">
              <a16:creationId xmlns:a16="http://schemas.microsoft.com/office/drawing/2014/main" id="{00000000-0008-0000-0300-00000B000000}"/>
            </a:ext>
          </a:extLst>
        </xdr:cNvPr>
        <xdr:cNvSpPr/>
      </xdr:nvSpPr>
      <xdr:spPr>
        <a:xfrm>
          <a:off x="13555980" y="2175963"/>
          <a:ext cx="7791450" cy="405338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4000" b="1" baseline="0">
            <a:solidFill>
              <a:srgbClr val="C00000"/>
            </a:solidFill>
            <a:latin typeface="Lucida Bright" panose="02040602050505020304" pitchFamily="18" charset="0"/>
          </a:endParaRPr>
        </a:p>
        <a:p>
          <a:pPr algn="ctr"/>
          <a:r>
            <a:rPr lang="en-US" sz="4000" b="1" baseline="0">
              <a:solidFill>
                <a:srgbClr val="C00000"/>
              </a:solidFill>
              <a:latin typeface="Lucida Bright" panose="02040602050505020304" pitchFamily="18" charset="0"/>
            </a:rPr>
            <a:t>Test 3</a:t>
          </a:r>
        </a:p>
        <a:p>
          <a:pPr algn="ctr"/>
          <a:r>
            <a:rPr lang="en-US" sz="5400" b="1" baseline="0">
              <a:solidFill>
                <a:schemeClr val="accent1">
                  <a:lumMod val="50000"/>
                </a:schemeClr>
              </a:solidFill>
              <a:latin typeface="Lucida Bright" panose="02040602050505020304" pitchFamily="18" charset="0"/>
            </a:rPr>
            <a:t>Practice Problems 3</a:t>
          </a:r>
        </a:p>
        <a:p>
          <a:pPr algn="ctr"/>
          <a:endParaRPr lang="en-US" sz="3600" b="1" baseline="0">
            <a:solidFill>
              <a:schemeClr val="tx2">
                <a:lumMod val="50000"/>
              </a:schemeClr>
            </a:solidFill>
            <a:latin typeface="Lucida Bright" panose="020406020505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551993</xdr:colOff>
      <xdr:row>12</xdr:row>
      <xdr:rowOff>138793</xdr:rowOff>
    </xdr:from>
    <xdr:to>
      <xdr:col>16</xdr:col>
      <xdr:colOff>184601</xdr:colOff>
      <xdr:row>17</xdr:row>
      <xdr:rowOff>57150</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C00-000005000000}"/>
            </a:ext>
          </a:extLst>
        </xdr:cNvPr>
        <xdr:cNvSpPr/>
      </xdr:nvSpPr>
      <xdr:spPr>
        <a:xfrm>
          <a:off x="5515879" y="2359479"/>
          <a:ext cx="4596493" cy="84364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17</xdr:col>
      <xdr:colOff>234495</xdr:colOff>
      <xdr:row>12</xdr:row>
      <xdr:rowOff>79828</xdr:rowOff>
    </xdr:from>
    <xdr:to>
      <xdr:col>24</xdr:col>
      <xdr:colOff>527957</xdr:colOff>
      <xdr:row>16</xdr:row>
      <xdr:rowOff>183242</xdr:rowOff>
    </xdr:to>
    <xdr:sp macro="" textlink="">
      <xdr:nvSpPr>
        <xdr:cNvPr id="6" name="Rounded Rectangle 5">
          <a:hlinkClick xmlns:r="http://schemas.openxmlformats.org/officeDocument/2006/relationships" r:id="rId2"/>
          <a:extLst>
            <a:ext uri="{FF2B5EF4-FFF2-40B4-BE49-F238E27FC236}">
              <a16:creationId xmlns:a16="http://schemas.microsoft.com/office/drawing/2014/main" id="{00000000-0008-0000-0C00-000006000000}"/>
            </a:ext>
          </a:extLst>
        </xdr:cNvPr>
        <xdr:cNvSpPr/>
      </xdr:nvSpPr>
      <xdr:spPr>
        <a:xfrm>
          <a:off x="10782752" y="2300514"/>
          <a:ext cx="4636862" cy="84364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9" name="Left Arrow 20">
          <a:hlinkClick xmlns:r="http://schemas.openxmlformats.org/officeDocument/2006/relationships" r:id="rId3"/>
          <a:extLst>
            <a:ext uri="{FF2B5EF4-FFF2-40B4-BE49-F238E27FC236}">
              <a16:creationId xmlns:a16="http://schemas.microsoft.com/office/drawing/2014/main" id="{00000000-0008-0000-0C00-000009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10" name="Rounded Rectangle 16">
          <a:hlinkClick xmlns:r="http://schemas.openxmlformats.org/officeDocument/2006/relationships" r:id="rId4"/>
          <a:extLst>
            <a:ext uri="{FF2B5EF4-FFF2-40B4-BE49-F238E27FC236}">
              <a16:creationId xmlns:a16="http://schemas.microsoft.com/office/drawing/2014/main" id="{00000000-0008-0000-0C00-00000A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9</xdr:col>
      <xdr:colOff>555172</xdr:colOff>
      <xdr:row>2</xdr:row>
      <xdr:rowOff>96157</xdr:rowOff>
    </xdr:from>
    <xdr:to>
      <xdr:col>23</xdr:col>
      <xdr:colOff>65315</xdr:colOff>
      <xdr:row>8</xdr:row>
      <xdr:rowOff>174171</xdr:rowOff>
    </xdr:to>
    <xdr:sp macro="" textlink="">
      <xdr:nvSpPr>
        <xdr:cNvPr id="11" name="Rounded Rectangle 1">
          <a:extLst>
            <a:ext uri="{FF2B5EF4-FFF2-40B4-BE49-F238E27FC236}">
              <a16:creationId xmlns:a16="http://schemas.microsoft.com/office/drawing/2014/main" id="{00000000-0008-0000-0C00-00000B000000}"/>
            </a:ext>
          </a:extLst>
        </xdr:cNvPr>
        <xdr:cNvSpPr/>
      </xdr:nvSpPr>
      <xdr:spPr>
        <a:xfrm>
          <a:off x="6139543" y="466271"/>
          <a:ext cx="8196943" cy="1188357"/>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 Regression Analysis</a:t>
          </a:r>
          <a:r>
            <a:rPr lang="en-US" sz="4000" b="1" baseline="0">
              <a:solidFill>
                <a:schemeClr val="tx2">
                  <a:lumMod val="50000"/>
                </a:schemeClr>
              </a:solidFill>
              <a:latin typeface="Lucida Bright" panose="02040602050505020304" pitchFamily="18" charset="0"/>
            </a:rPr>
            <a:t> </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8</xdr:col>
      <xdr:colOff>517523</xdr:colOff>
      <xdr:row>20</xdr:row>
      <xdr:rowOff>58057</xdr:rowOff>
    </xdr:from>
    <xdr:to>
      <xdr:col>16</xdr:col>
      <xdr:colOff>190500</xdr:colOff>
      <xdr:row>24</xdr:row>
      <xdr:rowOff>161471</xdr:rowOff>
    </xdr:to>
    <xdr:sp macro="" textlink="">
      <xdr:nvSpPr>
        <xdr:cNvPr id="2" name="Rounded Rectangle 5">
          <a:hlinkClick xmlns:r="http://schemas.openxmlformats.org/officeDocument/2006/relationships" r:id="rId5"/>
          <a:extLst>
            <a:ext uri="{FF2B5EF4-FFF2-40B4-BE49-F238E27FC236}">
              <a16:creationId xmlns:a16="http://schemas.microsoft.com/office/drawing/2014/main" id="{EED748D4-AD9F-F757-1DA0-DA6E644B69FF}"/>
            </a:ext>
          </a:extLst>
        </xdr:cNvPr>
        <xdr:cNvSpPr/>
      </xdr:nvSpPr>
      <xdr:spPr>
        <a:xfrm>
          <a:off x="5481409" y="3759200"/>
          <a:ext cx="4636862" cy="84364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17</xdr:col>
      <xdr:colOff>239485</xdr:colOff>
      <xdr:row>19</xdr:row>
      <xdr:rowOff>141514</xdr:rowOff>
    </xdr:from>
    <xdr:to>
      <xdr:col>24</xdr:col>
      <xdr:colOff>532947</xdr:colOff>
      <xdr:row>24</xdr:row>
      <xdr:rowOff>59871</xdr:rowOff>
    </xdr:to>
    <xdr:sp macro="" textlink="">
      <xdr:nvSpPr>
        <xdr:cNvPr id="3" name="Rounded Rectangle 5">
          <a:hlinkClick xmlns:r="http://schemas.openxmlformats.org/officeDocument/2006/relationships" r:id="rId6"/>
          <a:extLst>
            <a:ext uri="{FF2B5EF4-FFF2-40B4-BE49-F238E27FC236}">
              <a16:creationId xmlns:a16="http://schemas.microsoft.com/office/drawing/2014/main" id="{298B0BB5-34A3-49E3-8086-7062BA1F12C3}"/>
            </a:ext>
          </a:extLst>
        </xdr:cNvPr>
        <xdr:cNvSpPr/>
      </xdr:nvSpPr>
      <xdr:spPr>
        <a:xfrm>
          <a:off x="10787742" y="3657600"/>
          <a:ext cx="4636862" cy="84364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564240</xdr:colOff>
      <xdr:row>13</xdr:row>
      <xdr:rowOff>62138</xdr:rowOff>
    </xdr:from>
    <xdr:to>
      <xdr:col>22</xdr:col>
      <xdr:colOff>185962</xdr:colOff>
      <xdr:row>19</xdr:row>
      <xdr:rowOff>12700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00000000-0008-0000-3200-000003000000}"/>
            </a:ext>
          </a:extLst>
        </xdr:cNvPr>
        <xdr:cNvSpPr/>
      </xdr:nvSpPr>
      <xdr:spPr>
        <a:xfrm>
          <a:off x="9276440" y="2373538"/>
          <a:ext cx="4600122" cy="10173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00000000-0008-0000-3200-000004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457200</xdr:colOff>
      <xdr:row>2</xdr:row>
      <xdr:rowOff>101600</xdr:rowOff>
    </xdr:from>
    <xdr:to>
      <xdr:col>26</xdr:col>
      <xdr:colOff>406400</xdr:colOff>
      <xdr:row>9</xdr:row>
      <xdr:rowOff>114300</xdr:rowOff>
    </xdr:to>
    <xdr:sp macro="" textlink="">
      <xdr:nvSpPr>
        <xdr:cNvPr id="5" name="Rounded Rectangle 1">
          <a:extLst>
            <a:ext uri="{FF2B5EF4-FFF2-40B4-BE49-F238E27FC236}">
              <a16:creationId xmlns:a16="http://schemas.microsoft.com/office/drawing/2014/main" id="{00000000-0008-0000-3200-000005000000}"/>
            </a:ext>
          </a:extLst>
        </xdr:cNvPr>
        <xdr:cNvSpPr/>
      </xdr:nvSpPr>
      <xdr:spPr>
        <a:xfrm>
          <a:off x="6680200" y="457200"/>
          <a:ext cx="9906000" cy="1257300"/>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Markov</a:t>
          </a:r>
          <a:r>
            <a:rPr lang="en-US" sz="4000" b="1" baseline="0">
              <a:solidFill>
                <a:schemeClr val="accent5">
                  <a:lumMod val="50000"/>
                </a:schemeClr>
              </a:solidFill>
              <a:latin typeface="Lucida Bright" panose="02040602050505020304" pitchFamily="18" charset="0"/>
            </a:rPr>
            <a:t> Chain For Prediction</a:t>
          </a:r>
          <a:endParaRPr lang="en-US" sz="4000" b="1">
            <a:solidFill>
              <a:schemeClr val="accent5">
                <a:lumMod val="50000"/>
              </a:schemeClr>
            </a:solidFill>
            <a:latin typeface="Lucida Bright" panose="02040602050505020304" pitchFamily="18"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407399</xdr:colOff>
      <xdr:row>2</xdr:row>
      <xdr:rowOff>168727</xdr:rowOff>
    </xdr:from>
    <xdr:to>
      <xdr:col>23</xdr:col>
      <xdr:colOff>565241</xdr:colOff>
      <xdr:row>8</xdr:row>
      <xdr:rowOff>161925</xdr:rowOff>
    </xdr:to>
    <xdr:sp macro="" textlink="">
      <xdr:nvSpPr>
        <xdr:cNvPr id="2" name="Rounded Rectangle 1">
          <a:extLst>
            <a:ext uri="{FF2B5EF4-FFF2-40B4-BE49-F238E27FC236}">
              <a16:creationId xmlns:a16="http://schemas.microsoft.com/office/drawing/2014/main" id="{00000000-0008-0000-0D00-000002000000}"/>
            </a:ext>
          </a:extLst>
        </xdr:cNvPr>
        <xdr:cNvSpPr/>
      </xdr:nvSpPr>
      <xdr:spPr>
        <a:xfrm>
          <a:off x="6439899" y="549727"/>
          <a:ext cx="8000092" cy="113619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Test 2 Sample Problems</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21" name="Left Arrow 20">
          <a:hlinkClick xmlns:r="http://schemas.openxmlformats.org/officeDocument/2006/relationships" r:id="rId1"/>
          <a:extLst>
            <a:ext uri="{FF2B5EF4-FFF2-40B4-BE49-F238E27FC236}">
              <a16:creationId xmlns:a16="http://schemas.microsoft.com/office/drawing/2014/main" id="{00000000-0008-0000-0D00-000015000000}"/>
            </a:ext>
          </a:extLst>
        </xdr:cNvPr>
        <xdr:cNvSpPr/>
      </xdr:nvSpPr>
      <xdr:spPr>
        <a:xfrm>
          <a:off x="1510937" y="163286"/>
          <a:ext cx="1415143" cy="12083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17" name="Rounded Rectangle 16">
          <a:hlinkClick xmlns:r="http://schemas.openxmlformats.org/officeDocument/2006/relationships" r:id="rId2"/>
          <a:extLst>
            <a:ext uri="{FF2B5EF4-FFF2-40B4-BE49-F238E27FC236}">
              <a16:creationId xmlns:a16="http://schemas.microsoft.com/office/drawing/2014/main" id="{00000000-0008-0000-0D00-000011000000}"/>
            </a:ext>
          </a:extLst>
        </xdr:cNvPr>
        <xdr:cNvSpPr/>
      </xdr:nvSpPr>
      <xdr:spPr>
        <a:xfrm>
          <a:off x="22966589" y="0"/>
          <a:ext cx="462044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12</xdr:col>
      <xdr:colOff>301625</xdr:colOff>
      <xdr:row>12</xdr:row>
      <xdr:rowOff>63500</xdr:rowOff>
    </xdr:from>
    <xdr:to>
      <xdr:col>22</xdr:col>
      <xdr:colOff>301625</xdr:colOff>
      <xdr:row>17</xdr:row>
      <xdr:rowOff>111125</xdr:rowOff>
    </xdr:to>
    <xdr:sp macro="" textlink="">
      <xdr:nvSpPr>
        <xdr:cNvPr id="20" name="Rounded Rectangle 1">
          <a:extLst>
            <a:ext uri="{FF2B5EF4-FFF2-40B4-BE49-F238E27FC236}">
              <a16:creationId xmlns:a16="http://schemas.microsoft.com/office/drawing/2014/main" id="{00000000-0008-0000-0D00-000014000000}"/>
            </a:ext>
          </a:extLst>
        </xdr:cNvPr>
        <xdr:cNvSpPr/>
      </xdr:nvSpPr>
      <xdr:spPr>
        <a:xfrm>
          <a:off x="8747125" y="2349500"/>
          <a:ext cx="6032500" cy="100012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5">
                  <a:lumMod val="50000"/>
                </a:schemeClr>
              </a:solidFill>
              <a:latin typeface="Lucida Bright" panose="02040602050505020304" pitchFamily="18" charset="0"/>
            </a:rPr>
            <a:t>Correlation Analysis</a:t>
          </a:r>
          <a:r>
            <a:rPr lang="en-US" sz="4000" b="1" baseline="0">
              <a:solidFill>
                <a:schemeClr val="tx2">
                  <a:lumMod val="50000"/>
                </a:schemeClr>
              </a:solidFill>
              <a:latin typeface="Lucida Bright" panose="02040602050505020304" pitchFamily="18" charset="0"/>
            </a:rPr>
            <a:t> </a:t>
          </a:r>
          <a:r>
            <a:rPr lang="en-US" sz="4000" b="1" baseline="0">
              <a:solidFill>
                <a:schemeClr val="accent2">
                  <a:lumMod val="50000"/>
                </a:schemeClr>
              </a:solidFill>
              <a:latin typeface="Lucida Bright" panose="02040602050505020304" pitchFamily="18" charset="0"/>
            </a:rPr>
            <a:t> </a:t>
          </a:r>
          <a:endParaRPr lang="en-US" sz="4000">
            <a:solidFill>
              <a:schemeClr val="tx1"/>
            </a:solidFill>
            <a:latin typeface="Lucida Bright" panose="02040602050505020304" pitchFamily="18" charset="0"/>
          </a:endParaRPr>
        </a:p>
      </xdr:txBody>
    </xdr:sp>
    <xdr:clientData/>
  </xdr:twoCellAnchor>
  <xdr:twoCellAnchor>
    <xdr:from>
      <xdr:col>13</xdr:col>
      <xdr:colOff>566511</xdr:colOff>
      <xdr:row>21</xdr:row>
      <xdr:rowOff>28122</xdr:rowOff>
    </xdr:from>
    <xdr:to>
      <xdr:col>21</xdr:col>
      <xdr:colOff>247652</xdr:colOff>
      <xdr:row>25</xdr:row>
      <xdr:rowOff>108857</xdr:rowOff>
    </xdr:to>
    <xdr:sp macro="" textlink="">
      <xdr:nvSpPr>
        <xdr:cNvPr id="15" name="Rounded Rectangle 5">
          <a:hlinkClick xmlns:r="http://schemas.openxmlformats.org/officeDocument/2006/relationships" r:id="rId3"/>
          <a:extLst>
            <a:ext uri="{FF2B5EF4-FFF2-40B4-BE49-F238E27FC236}">
              <a16:creationId xmlns:a16="http://schemas.microsoft.com/office/drawing/2014/main" id="{00000000-0008-0000-0D00-00000F000000}"/>
            </a:ext>
          </a:extLst>
        </xdr:cNvPr>
        <xdr:cNvSpPr/>
      </xdr:nvSpPr>
      <xdr:spPr>
        <a:xfrm>
          <a:off x="8526690" y="4028622"/>
          <a:ext cx="4579712" cy="84273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377189</xdr:colOff>
      <xdr:row>1</xdr:row>
      <xdr:rowOff>68036</xdr:rowOff>
    </xdr:from>
    <xdr:to>
      <xdr:col>12</xdr:col>
      <xdr:colOff>522514</xdr:colOff>
      <xdr:row>7</xdr:row>
      <xdr:rowOff>176893</xdr:rowOff>
    </xdr:to>
    <xdr:sp macro="" textlink="">
      <xdr:nvSpPr>
        <xdr:cNvPr id="2" name="Rounded Rectangle 1">
          <a:extLst>
            <a:ext uri="{FF2B5EF4-FFF2-40B4-BE49-F238E27FC236}">
              <a16:creationId xmlns:a16="http://schemas.microsoft.com/office/drawing/2014/main" id="{CB7ABCE0-15DB-4175-8A9E-E094327F24F9}"/>
            </a:ext>
          </a:extLst>
        </xdr:cNvPr>
        <xdr:cNvSpPr/>
      </xdr:nvSpPr>
      <xdr:spPr>
        <a:xfrm>
          <a:off x="2902675" y="253093"/>
          <a:ext cx="8124553" cy="1219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Coefficient</a:t>
          </a:r>
          <a:r>
            <a:rPr lang="en-US" sz="3200" b="0" baseline="0">
              <a:solidFill>
                <a:schemeClr val="accent4">
                  <a:lumMod val="50000"/>
                </a:schemeClr>
              </a:solidFill>
              <a:latin typeface="Lucida Bright" panose="02040602050505020304" pitchFamily="18" charset="0"/>
            </a:rPr>
            <a:t> of Determination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18</xdr:row>
      <xdr:rowOff>108857</xdr:rowOff>
    </xdr:to>
    <xdr:sp macro="" textlink="">
      <xdr:nvSpPr>
        <xdr:cNvPr id="3" name="TextBox 2">
          <a:extLst>
            <a:ext uri="{FF2B5EF4-FFF2-40B4-BE49-F238E27FC236}">
              <a16:creationId xmlns:a16="http://schemas.microsoft.com/office/drawing/2014/main" id="{8049ABFD-D4C5-431B-BD0A-D69BB8BF3296}"/>
            </a:ext>
          </a:extLst>
        </xdr:cNvPr>
        <xdr:cNvSpPr txBox="1"/>
      </xdr:nvSpPr>
      <xdr:spPr>
        <a:xfrm>
          <a:off x="755468" y="1793966"/>
          <a:ext cx="9782992" cy="160673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of the Grogan Company are planning to expand the manufacturing facilities. To do so requires additional financing. In preparation for the meeting with bankers, the owners have assembled data on total annual sales for the past ten years:</a:t>
          </a: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BCFA4983-8583-4327-9A64-49AE34D54A44}"/>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727F5F25-5D46-4D34-8A81-7393D1376000}"/>
            </a:ext>
          </a:extLst>
        </xdr:cNvPr>
        <xdr:cNvCxnSpPr/>
      </xdr:nvCxnSpPr>
      <xdr:spPr>
        <a:xfrm flipH="1">
          <a:off x="11269980" y="1402080"/>
          <a:ext cx="0" cy="105460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122464</xdr:colOff>
      <xdr:row>33</xdr:row>
      <xdr:rowOff>190499</xdr:rowOff>
    </xdr:from>
    <xdr:to>
      <xdr:col>12</xdr:col>
      <xdr:colOff>22316</xdr:colOff>
      <xdr:row>41</xdr:row>
      <xdr:rowOff>28846</xdr:rowOff>
    </xdr:to>
    <xdr:sp macro="" textlink="">
      <xdr:nvSpPr>
        <xdr:cNvPr id="6" name="TextBox 5">
          <a:extLst>
            <a:ext uri="{FF2B5EF4-FFF2-40B4-BE49-F238E27FC236}">
              <a16:creationId xmlns:a16="http://schemas.microsoft.com/office/drawing/2014/main" id="{9E6C5C57-A1BE-41F6-8A5D-9FC4CC85168A}"/>
            </a:ext>
          </a:extLst>
        </xdr:cNvPr>
        <xdr:cNvSpPr txBox="1"/>
      </xdr:nvSpPr>
      <xdr:spPr>
        <a:xfrm>
          <a:off x="747304" y="8755379"/>
          <a:ext cx="9782992" cy="168238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wish to  show the company's sales growth model is reliable by showing the value of </a:t>
          </a:r>
          <a:r>
            <a:rPr lang="en-US" sz="2000" b="1" baseline="0">
              <a:solidFill>
                <a:srgbClr val="C00000"/>
              </a:solidFill>
              <a:latin typeface="Lucida Bright" panose="02040602050505020304" pitchFamily="18" charset="0"/>
            </a:rPr>
            <a:t>R</a:t>
          </a:r>
          <a:r>
            <a:rPr lang="en-US" sz="2000" b="1" baseline="30000">
              <a:solidFill>
                <a:srgbClr val="C00000"/>
              </a:solidFill>
              <a:latin typeface="Lucida Bright" panose="02040602050505020304" pitchFamily="18" charset="0"/>
            </a:rPr>
            <a:t>2</a:t>
          </a:r>
        </a:p>
      </xdr:txBody>
    </xdr:sp>
    <xdr:clientData/>
  </xdr:twoCellAnchor>
  <xdr:twoCellAnchor>
    <xdr:from>
      <xdr:col>13</xdr:col>
      <xdr:colOff>152400</xdr:colOff>
      <xdr:row>2</xdr:row>
      <xdr:rowOff>0</xdr:rowOff>
    </xdr:from>
    <xdr:to>
      <xdr:col>18</xdr:col>
      <xdr:colOff>345620</xdr:colOff>
      <xdr:row>6</xdr:row>
      <xdr:rowOff>43541</xdr:rowOff>
    </xdr:to>
    <xdr:sp macro="" textlink="">
      <xdr:nvSpPr>
        <xdr:cNvPr id="8" name="Rounded Rectangle 15">
          <a:extLst>
            <a:ext uri="{FF2B5EF4-FFF2-40B4-BE49-F238E27FC236}">
              <a16:creationId xmlns:a16="http://schemas.microsoft.com/office/drawing/2014/main" id="{5419DEF9-2499-4936-9375-E6E91366BA83}"/>
            </a:ext>
          </a:extLst>
        </xdr:cNvPr>
        <xdr:cNvSpPr/>
      </xdr:nvSpPr>
      <xdr:spPr>
        <a:xfrm>
          <a:off x="11800114" y="370114"/>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13</xdr:col>
      <xdr:colOff>283028</xdr:colOff>
      <xdr:row>35</xdr:row>
      <xdr:rowOff>174173</xdr:rowOff>
    </xdr:from>
    <xdr:to>
      <xdr:col>24</xdr:col>
      <xdr:colOff>65314</xdr:colOff>
      <xdr:row>39</xdr:row>
      <xdr:rowOff>185057</xdr:rowOff>
    </xdr:to>
    <xdr:sp macro="" textlink="">
      <xdr:nvSpPr>
        <xdr:cNvPr id="9" name="TextBox 8">
          <a:extLst>
            <a:ext uri="{FF2B5EF4-FFF2-40B4-BE49-F238E27FC236}">
              <a16:creationId xmlns:a16="http://schemas.microsoft.com/office/drawing/2014/main" id="{A7DDC05D-B607-4C2A-AD78-A57C474AAB2E}"/>
            </a:ext>
          </a:extLst>
        </xdr:cNvPr>
        <xdr:cNvSpPr txBox="1"/>
      </xdr:nvSpPr>
      <xdr:spPr>
        <a:xfrm>
          <a:off x="11930742" y="9492344"/>
          <a:ext cx="6781801" cy="94705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 Relatively weak model</a:t>
          </a:r>
          <a:endParaRPr lang="en-US" sz="2000" b="1" baseline="30000">
            <a:solidFill>
              <a:schemeClr val="tx1"/>
            </a:solidFill>
            <a:latin typeface="Lucida Bright" panose="020406020505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377190</xdr:colOff>
      <xdr:row>1</xdr:row>
      <xdr:rowOff>68036</xdr:rowOff>
    </xdr:from>
    <xdr:to>
      <xdr:col>11</xdr:col>
      <xdr:colOff>721178</xdr:colOff>
      <xdr:row>7</xdr:row>
      <xdr:rowOff>176893</xdr:rowOff>
    </xdr:to>
    <xdr:sp macro="" textlink="">
      <xdr:nvSpPr>
        <xdr:cNvPr id="2" name="Rounded Rectangle 1">
          <a:extLst>
            <a:ext uri="{FF2B5EF4-FFF2-40B4-BE49-F238E27FC236}">
              <a16:creationId xmlns:a16="http://schemas.microsoft.com/office/drawing/2014/main" id="{00000000-0008-0000-1D00-000002000000}"/>
            </a:ext>
          </a:extLst>
        </xdr:cNvPr>
        <xdr:cNvSpPr/>
      </xdr:nvSpPr>
      <xdr:spPr>
        <a:xfrm>
          <a:off x="2840083" y="258536"/>
          <a:ext cx="6385559" cy="1251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Coefficient</a:t>
          </a:r>
          <a:r>
            <a:rPr lang="en-US" sz="3200" b="0" baseline="0">
              <a:solidFill>
                <a:schemeClr val="accent4">
                  <a:lumMod val="50000"/>
                </a:schemeClr>
              </a:solidFill>
              <a:latin typeface="Lucida Bright" panose="02040602050505020304" pitchFamily="18" charset="0"/>
            </a:rPr>
            <a:t> of Determination</a:t>
          </a: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18</xdr:row>
      <xdr:rowOff>108857</xdr:rowOff>
    </xdr:to>
    <xdr:sp macro="" textlink="">
      <xdr:nvSpPr>
        <xdr:cNvPr id="3" name="TextBox 2">
          <a:extLst>
            <a:ext uri="{FF2B5EF4-FFF2-40B4-BE49-F238E27FC236}">
              <a16:creationId xmlns:a16="http://schemas.microsoft.com/office/drawing/2014/main" id="{00000000-0008-0000-1D00-000003000000}"/>
            </a:ext>
          </a:extLst>
        </xdr:cNvPr>
        <xdr:cNvSpPr txBox="1"/>
      </xdr:nvSpPr>
      <xdr:spPr>
        <a:xfrm>
          <a:off x="742949" y="1862546"/>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of the Grogan Company are planning to expand the manufacturing facilities. To do so requires additional financing. In preparation for the meeting with bankers, the owners have assembled data on total annual sales for the past ten years:</a:t>
          </a:r>
        </a:p>
        <a:p>
          <a:endParaRPr lang="en-US" sz="2000" b="0" baseline="0">
            <a:solidFill>
              <a:schemeClr val="bg2">
                <a:lumMod val="10000"/>
              </a:schemeClr>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D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762000</xdr:colOff>
      <xdr:row>7</xdr:row>
      <xdr:rowOff>121920</xdr:rowOff>
    </xdr:from>
    <xdr:to>
      <xdr:col>12</xdr:col>
      <xdr:colOff>762000</xdr:colOff>
      <xdr:row>49</xdr:row>
      <xdr:rowOff>60960</xdr:rowOff>
    </xdr:to>
    <xdr:cxnSp macro="">
      <xdr:nvCxnSpPr>
        <xdr:cNvPr id="5" name="Straight Connector 4">
          <a:extLst>
            <a:ext uri="{FF2B5EF4-FFF2-40B4-BE49-F238E27FC236}">
              <a16:creationId xmlns:a16="http://schemas.microsoft.com/office/drawing/2014/main" id="{00000000-0008-0000-1D00-000005000000}"/>
            </a:ext>
          </a:extLst>
        </xdr:cNvPr>
        <xdr:cNvCxnSpPr/>
      </xdr:nvCxnSpPr>
      <xdr:spPr>
        <a:xfrm flipH="1">
          <a:off x="10622280" y="1402080"/>
          <a:ext cx="0" cy="87401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122464</xdr:colOff>
      <xdr:row>33</xdr:row>
      <xdr:rowOff>190499</xdr:rowOff>
    </xdr:from>
    <xdr:to>
      <xdr:col>12</xdr:col>
      <xdr:colOff>22316</xdr:colOff>
      <xdr:row>41</xdr:row>
      <xdr:rowOff>28846</xdr:rowOff>
    </xdr:to>
    <xdr:sp macro="" textlink="">
      <xdr:nvSpPr>
        <xdr:cNvPr id="10" name="TextBox 9">
          <a:extLst>
            <a:ext uri="{FF2B5EF4-FFF2-40B4-BE49-F238E27FC236}">
              <a16:creationId xmlns:a16="http://schemas.microsoft.com/office/drawing/2014/main" id="{00000000-0008-0000-1D00-00000A000000}"/>
            </a:ext>
          </a:extLst>
        </xdr:cNvPr>
        <xdr:cNvSpPr txBox="1"/>
      </xdr:nvSpPr>
      <xdr:spPr>
        <a:xfrm>
          <a:off x="734785" y="7769678"/>
          <a:ext cx="8907781" cy="167531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 83</a:t>
          </a:r>
        </a:p>
        <a:p>
          <a:r>
            <a:rPr lang="en-US" sz="2000" b="0" baseline="0">
              <a:solidFill>
                <a:schemeClr val="bg2">
                  <a:lumMod val="10000"/>
                </a:schemeClr>
              </a:solidFill>
              <a:latin typeface="Lucida Bright" panose="02040602050505020304" pitchFamily="18" charset="0"/>
            </a:rPr>
            <a:t>The owners wish to  show the company's sales growth model is reliable by showing the value of R</a:t>
          </a:r>
          <a:r>
            <a:rPr lang="en-US" sz="2000" b="0" baseline="30000">
              <a:solidFill>
                <a:schemeClr val="bg2">
                  <a:lumMod val="10000"/>
                </a:schemeClr>
              </a:solidFill>
              <a:latin typeface="Lucida Bright" panose="02040602050505020304" pitchFamily="18" charset="0"/>
            </a:rPr>
            <a:t>2</a:t>
          </a:r>
        </a:p>
      </xdr:txBody>
    </xdr:sp>
    <xdr:clientData/>
  </xdr:twoCellAnchor>
  <xdr:twoCellAnchor>
    <xdr:from>
      <xdr:col>13</xdr:col>
      <xdr:colOff>119744</xdr:colOff>
      <xdr:row>2</xdr:row>
      <xdr:rowOff>21771</xdr:rowOff>
    </xdr:from>
    <xdr:to>
      <xdr:col>16</xdr:col>
      <xdr:colOff>520700</xdr:colOff>
      <xdr:row>6</xdr:row>
      <xdr:rowOff>43542</xdr:rowOff>
    </xdr:to>
    <xdr:sp macro="" textlink="">
      <xdr:nvSpPr>
        <xdr:cNvPr id="6" name="Rounded Rectangle 1">
          <a:hlinkClick xmlns:r="http://schemas.openxmlformats.org/officeDocument/2006/relationships" r:id="rId2"/>
          <a:extLst>
            <a:ext uri="{FF2B5EF4-FFF2-40B4-BE49-F238E27FC236}">
              <a16:creationId xmlns:a16="http://schemas.microsoft.com/office/drawing/2014/main" id="{076A17DF-E785-474B-8822-BF571A509C95}"/>
            </a:ext>
          </a:extLst>
        </xdr:cNvPr>
        <xdr:cNvSpPr/>
      </xdr:nvSpPr>
      <xdr:spPr>
        <a:xfrm>
          <a:off x="11767458" y="391885"/>
          <a:ext cx="2044699" cy="762000"/>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002060"/>
              </a:solidFill>
              <a:latin typeface="Lucida Bright" panose="02040602050505020304" pitchFamily="18" charset="0"/>
            </a:rPr>
            <a:t>Check</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212091</xdr:colOff>
      <xdr:row>3</xdr:row>
      <xdr:rowOff>46718</xdr:rowOff>
    </xdr:from>
    <xdr:to>
      <xdr:col>9</xdr:col>
      <xdr:colOff>901700</xdr:colOff>
      <xdr:row>7</xdr:row>
      <xdr:rowOff>135618</xdr:rowOff>
    </xdr:to>
    <xdr:sp macro="" textlink="">
      <xdr:nvSpPr>
        <xdr:cNvPr id="2" name="Rounded Rectangle 1">
          <a:extLst>
            <a:ext uri="{FF2B5EF4-FFF2-40B4-BE49-F238E27FC236}">
              <a16:creationId xmlns:a16="http://schemas.microsoft.com/office/drawing/2014/main" id="{673E855B-31F3-44DE-977C-07EC9E1C446A}"/>
            </a:ext>
          </a:extLst>
        </xdr:cNvPr>
        <xdr:cNvSpPr/>
      </xdr:nvSpPr>
      <xdr:spPr>
        <a:xfrm>
          <a:off x="2739391" y="580118"/>
          <a:ext cx="6417309" cy="8001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Correlation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428625</xdr:colOff>
      <xdr:row>10</xdr:row>
      <xdr:rowOff>44178</xdr:rowOff>
    </xdr:from>
    <xdr:to>
      <xdr:col>10</xdr:col>
      <xdr:colOff>142875</xdr:colOff>
      <xdr:row>18</xdr:row>
      <xdr:rowOff>92982</xdr:rowOff>
    </xdr:to>
    <xdr:sp macro="" textlink="">
      <xdr:nvSpPr>
        <xdr:cNvPr id="3" name="TextBox 2">
          <a:extLst>
            <a:ext uri="{FF2B5EF4-FFF2-40B4-BE49-F238E27FC236}">
              <a16:creationId xmlns:a16="http://schemas.microsoft.com/office/drawing/2014/main" id="{61F0659E-D977-4F51-B346-EA8EFEC8FE77}"/>
            </a:ext>
          </a:extLst>
        </xdr:cNvPr>
        <xdr:cNvSpPr txBox="1"/>
      </xdr:nvSpPr>
      <xdr:spPr>
        <a:xfrm>
          <a:off x="1693545" y="1872978"/>
          <a:ext cx="7707630" cy="151184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6EDFEB3B-434D-4B32-AC0F-76FAC21E8D90}"/>
            </a:ext>
          </a:extLst>
        </xdr:cNvPr>
        <xdr:cNvSpPr/>
      </xdr:nvSpPr>
      <xdr:spPr>
        <a:xfrm>
          <a:off x="446678" y="425269"/>
          <a:ext cx="1532616" cy="105364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809625</xdr:colOff>
      <xdr:row>3</xdr:row>
      <xdr:rowOff>52070</xdr:rowOff>
    </xdr:from>
    <xdr:to>
      <xdr:col>10</xdr:col>
      <xdr:colOff>809625</xdr:colOff>
      <xdr:row>47</xdr:row>
      <xdr:rowOff>168910</xdr:rowOff>
    </xdr:to>
    <xdr:cxnSp macro="">
      <xdr:nvCxnSpPr>
        <xdr:cNvPr id="5" name="Straight Connector 4">
          <a:extLst>
            <a:ext uri="{FF2B5EF4-FFF2-40B4-BE49-F238E27FC236}">
              <a16:creationId xmlns:a16="http://schemas.microsoft.com/office/drawing/2014/main" id="{6A9EEE28-F288-4688-8116-ADF9F26B4FCA}"/>
            </a:ext>
          </a:extLst>
        </xdr:cNvPr>
        <xdr:cNvCxnSpPr/>
      </xdr:nvCxnSpPr>
      <xdr:spPr>
        <a:xfrm flipH="1">
          <a:off x="10067925" y="585470"/>
          <a:ext cx="0" cy="110642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546100</xdr:colOff>
      <xdr:row>36</xdr:row>
      <xdr:rowOff>56877</xdr:rowOff>
    </xdr:from>
    <xdr:to>
      <xdr:col>10</xdr:col>
      <xdr:colOff>279400</xdr:colOff>
      <xdr:row>45</xdr:row>
      <xdr:rowOff>34924</xdr:rowOff>
    </xdr:to>
    <xdr:sp macro="" textlink="">
      <xdr:nvSpPr>
        <xdr:cNvPr id="6" name="TextBox 5">
          <a:extLst>
            <a:ext uri="{FF2B5EF4-FFF2-40B4-BE49-F238E27FC236}">
              <a16:creationId xmlns:a16="http://schemas.microsoft.com/office/drawing/2014/main" id="{33D3A659-E6C5-4AFF-B797-DD3454F4582B}"/>
            </a:ext>
          </a:extLst>
        </xdr:cNvPr>
        <xdr:cNvSpPr txBox="1"/>
      </xdr:nvSpPr>
      <xdr:spPr>
        <a:xfrm>
          <a:off x="546100" y="9010377"/>
          <a:ext cx="8991600" cy="214974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 Using the Regression function</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 Classify the strength of this correlation</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11</xdr:col>
      <xdr:colOff>76200</xdr:colOff>
      <xdr:row>3</xdr:row>
      <xdr:rowOff>63500</xdr:rowOff>
    </xdr:from>
    <xdr:to>
      <xdr:col>15</xdr:col>
      <xdr:colOff>37192</xdr:colOff>
      <xdr:row>7</xdr:row>
      <xdr:rowOff>136070</xdr:rowOff>
    </xdr:to>
    <xdr:sp macro="" textlink="">
      <xdr:nvSpPr>
        <xdr:cNvPr id="7" name="Rounded Rectangle 15">
          <a:extLst>
            <a:ext uri="{FF2B5EF4-FFF2-40B4-BE49-F238E27FC236}">
              <a16:creationId xmlns:a16="http://schemas.microsoft.com/office/drawing/2014/main" id="{AC54882C-666C-4018-887E-B97D088D5980}"/>
            </a:ext>
          </a:extLst>
        </xdr:cNvPr>
        <xdr:cNvSpPr/>
      </xdr:nvSpPr>
      <xdr:spPr>
        <a:xfrm>
          <a:off x="10414000" y="596900"/>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13</xdr:col>
      <xdr:colOff>0</xdr:colOff>
      <xdr:row>34</xdr:row>
      <xdr:rowOff>1</xdr:rowOff>
    </xdr:from>
    <xdr:to>
      <xdr:col>22</xdr:col>
      <xdr:colOff>114300</xdr:colOff>
      <xdr:row>36</xdr:row>
      <xdr:rowOff>177801</xdr:rowOff>
    </xdr:to>
    <xdr:sp macro="" textlink="">
      <xdr:nvSpPr>
        <xdr:cNvPr id="9" name="TextBox 8">
          <a:extLst>
            <a:ext uri="{FF2B5EF4-FFF2-40B4-BE49-F238E27FC236}">
              <a16:creationId xmlns:a16="http://schemas.microsoft.com/office/drawing/2014/main" id="{181B4937-1994-41C8-9D2E-75C128EE7F1F}"/>
            </a:ext>
          </a:extLst>
        </xdr:cNvPr>
        <xdr:cNvSpPr txBox="1"/>
      </xdr:nvSpPr>
      <xdr:spPr>
        <a:xfrm>
          <a:off x="11798300" y="9093201"/>
          <a:ext cx="7937500" cy="8890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effectLst/>
              <a:latin typeface="Lucida Bright" panose="02040602050505020304" pitchFamily="18" charset="0"/>
              <a:ea typeface="+mn-ea"/>
              <a:cs typeface="+mn-cs"/>
            </a:rPr>
            <a:t>Relatively</a:t>
          </a:r>
          <a:r>
            <a:rPr lang="en-US" sz="2000" baseline="0">
              <a:solidFill>
                <a:schemeClr val="dk1"/>
              </a:solidFill>
              <a:effectLst/>
              <a:latin typeface="Lucida Bright" panose="02040602050505020304" pitchFamily="18" charset="0"/>
              <a:ea typeface="+mn-ea"/>
              <a:cs typeface="+mn-cs"/>
            </a:rPr>
            <a:t> weak model</a:t>
          </a:r>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10</xdr:col>
      <xdr:colOff>63500</xdr:colOff>
      <xdr:row>7</xdr:row>
      <xdr:rowOff>135618</xdr:rowOff>
    </xdr:to>
    <xdr:sp macro="" textlink="">
      <xdr:nvSpPr>
        <xdr:cNvPr id="2" name="Rounded Rectangle 1">
          <a:extLst>
            <a:ext uri="{FF2B5EF4-FFF2-40B4-BE49-F238E27FC236}">
              <a16:creationId xmlns:a16="http://schemas.microsoft.com/office/drawing/2014/main" id="{00000000-0008-0000-1800-000002000000}"/>
            </a:ext>
          </a:extLst>
        </xdr:cNvPr>
        <xdr:cNvSpPr/>
      </xdr:nvSpPr>
      <xdr:spPr>
        <a:xfrm>
          <a:off x="2904491" y="580118"/>
          <a:ext cx="6417309" cy="8001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428625</xdr:colOff>
      <xdr:row>10</xdr:row>
      <xdr:rowOff>44178</xdr:rowOff>
    </xdr:from>
    <xdr:to>
      <xdr:col>10</xdr:col>
      <xdr:colOff>142875</xdr:colOff>
      <xdr:row>18</xdr:row>
      <xdr:rowOff>92982</xdr:rowOff>
    </xdr:to>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1657350" y="1949178"/>
          <a:ext cx="7448550" cy="1572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dk1"/>
              </a:solidFill>
              <a:effectLst/>
              <a:latin typeface="Lucida Bright" panose="02040602050505020304" pitchFamily="18" charset="0"/>
              <a:ea typeface="+mn-ea"/>
              <a:cs typeface="+mn-cs"/>
            </a:rPr>
            <a:t>The following data for the dependent variable y, and the independent variable x, have been collected using simple random sampling:</a:t>
          </a: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8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987425</xdr:colOff>
      <xdr:row>3</xdr:row>
      <xdr:rowOff>90170</xdr:rowOff>
    </xdr:from>
    <xdr:to>
      <xdr:col>10</xdr:col>
      <xdr:colOff>987425</xdr:colOff>
      <xdr:row>48</xdr:row>
      <xdr:rowOff>29210</xdr:rowOff>
    </xdr:to>
    <xdr:cxnSp macro="">
      <xdr:nvCxnSpPr>
        <xdr:cNvPr id="5" name="Straight Connector 4">
          <a:extLst>
            <a:ext uri="{FF2B5EF4-FFF2-40B4-BE49-F238E27FC236}">
              <a16:creationId xmlns:a16="http://schemas.microsoft.com/office/drawing/2014/main" id="{00000000-0008-0000-1800-000005000000}"/>
            </a:ext>
          </a:extLst>
        </xdr:cNvPr>
        <xdr:cNvCxnSpPr/>
      </xdr:nvCxnSpPr>
      <xdr:spPr>
        <a:xfrm flipH="1">
          <a:off x="10245725" y="623570"/>
          <a:ext cx="0" cy="110642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139700</xdr:colOff>
      <xdr:row>36</xdr:row>
      <xdr:rowOff>6077</xdr:rowOff>
    </xdr:from>
    <xdr:to>
      <xdr:col>9</xdr:col>
      <xdr:colOff>838200</xdr:colOff>
      <xdr:row>44</xdr:row>
      <xdr:rowOff>174624</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1397000" y="8959577"/>
          <a:ext cx="7696200" cy="214974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a) Compute the correlation coefficient</a:t>
          </a:r>
        </a:p>
        <a:p>
          <a:endParaRPr lang="en-US" sz="2000" baseline="0">
            <a:solidFill>
              <a:schemeClr val="dk1"/>
            </a:solidFill>
            <a:effectLst/>
            <a:latin typeface="Lucida Bright" panose="02040602050505020304" pitchFamily="18" charset="0"/>
            <a:ea typeface="+mn-ea"/>
            <a:cs typeface="+mn-cs"/>
          </a:endParaRPr>
        </a:p>
        <a:p>
          <a:r>
            <a:rPr lang="en-US" sz="2000" baseline="0">
              <a:solidFill>
                <a:schemeClr val="dk1"/>
              </a:solidFill>
              <a:effectLst/>
              <a:latin typeface="Lucida Bright" panose="02040602050505020304" pitchFamily="18" charset="0"/>
              <a:ea typeface="+mn-ea"/>
              <a:cs typeface="+mn-cs"/>
            </a:rPr>
            <a:t>b) Classify the strength of this correlation</a:t>
          </a: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11</xdr:col>
      <xdr:colOff>596900</xdr:colOff>
      <xdr:row>3</xdr:row>
      <xdr:rowOff>25400</xdr:rowOff>
    </xdr:from>
    <xdr:to>
      <xdr:col>14</xdr:col>
      <xdr:colOff>279399</xdr:colOff>
      <xdr:row>8</xdr:row>
      <xdr:rowOff>12700</xdr:rowOff>
    </xdr:to>
    <xdr:sp macro="" textlink="">
      <xdr:nvSpPr>
        <xdr:cNvPr id="6" name="Rounded Rectangle 1">
          <a:hlinkClick xmlns:r="http://schemas.openxmlformats.org/officeDocument/2006/relationships" r:id="rId2"/>
          <a:extLst>
            <a:ext uri="{FF2B5EF4-FFF2-40B4-BE49-F238E27FC236}">
              <a16:creationId xmlns:a16="http://schemas.microsoft.com/office/drawing/2014/main" id="{F9BF8D29-BF91-4EAB-AC3C-D5A0A372083D}"/>
            </a:ext>
          </a:extLst>
        </xdr:cNvPr>
        <xdr:cNvSpPr/>
      </xdr:nvSpPr>
      <xdr:spPr>
        <a:xfrm>
          <a:off x="10934700" y="558800"/>
          <a:ext cx="2044699" cy="876300"/>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002060"/>
              </a:solidFill>
              <a:latin typeface="Lucida Bright" panose="02040602050505020304" pitchFamily="18" charset="0"/>
            </a:rPr>
            <a:t>Check</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1228091</xdr:colOff>
      <xdr:row>2</xdr:row>
      <xdr:rowOff>101600</xdr:rowOff>
    </xdr:from>
    <xdr:to>
      <xdr:col>10</xdr:col>
      <xdr:colOff>718185</xdr:colOff>
      <xdr:row>7</xdr:row>
      <xdr:rowOff>173718</xdr:rowOff>
    </xdr:to>
    <xdr:sp macro="" textlink="">
      <xdr:nvSpPr>
        <xdr:cNvPr id="2" name="Rounded Rectangle 1">
          <a:extLst>
            <a:ext uri="{FF2B5EF4-FFF2-40B4-BE49-F238E27FC236}">
              <a16:creationId xmlns:a16="http://schemas.microsoft.com/office/drawing/2014/main" id="{5A70B698-624B-4C5C-9AF5-8B5D82B6B07A}"/>
            </a:ext>
          </a:extLst>
        </xdr:cNvPr>
        <xdr:cNvSpPr/>
      </xdr:nvSpPr>
      <xdr:spPr>
        <a:xfrm>
          <a:off x="2493011" y="467360"/>
          <a:ext cx="7437754" cy="98651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Correlation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428625</xdr:colOff>
      <xdr:row>10</xdr:row>
      <xdr:rowOff>44178</xdr:rowOff>
    </xdr:from>
    <xdr:to>
      <xdr:col>10</xdr:col>
      <xdr:colOff>142875</xdr:colOff>
      <xdr:row>18</xdr:row>
      <xdr:rowOff>92982</xdr:rowOff>
    </xdr:to>
    <xdr:sp macro="" textlink="">
      <xdr:nvSpPr>
        <xdr:cNvPr id="3" name="TextBox 2">
          <a:extLst>
            <a:ext uri="{FF2B5EF4-FFF2-40B4-BE49-F238E27FC236}">
              <a16:creationId xmlns:a16="http://schemas.microsoft.com/office/drawing/2014/main" id="{BAB4BEC7-A872-4CD0-AD6A-64DA6C7543E3}"/>
            </a:ext>
          </a:extLst>
        </xdr:cNvPr>
        <xdr:cNvSpPr txBox="1"/>
      </xdr:nvSpPr>
      <xdr:spPr>
        <a:xfrm>
          <a:off x="1693545" y="1872978"/>
          <a:ext cx="7661910" cy="151184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400">
              <a:effectLst/>
              <a:latin typeface="Lucida Bright" panose="02040602050505020304" pitchFamily="18" charset="0"/>
            </a:rPr>
            <a:t>Calculate the Correlation Coefficient given the following data</a:t>
          </a:r>
          <a:r>
            <a:rPr lang="en-US" sz="2400" baseline="0">
              <a:effectLst/>
              <a:latin typeface="Lucida Bright" panose="02040602050505020304" pitchFamily="18" charset="0"/>
            </a:rPr>
            <a:t> set:</a:t>
          </a:r>
          <a:endParaRPr lang="en-US" sz="2400">
            <a:effectLst/>
            <a:latin typeface="Lucida Bright" panose="02040602050505020304" pitchFamily="18" charset="0"/>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289AF609-715D-44D4-85A8-EB1609D76C21}"/>
            </a:ext>
          </a:extLst>
        </xdr:cNvPr>
        <xdr:cNvSpPr/>
      </xdr:nvSpPr>
      <xdr:spPr>
        <a:xfrm>
          <a:off x="446678" y="425269"/>
          <a:ext cx="1532616" cy="105364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895350</xdr:colOff>
      <xdr:row>9</xdr:row>
      <xdr:rowOff>128270</xdr:rowOff>
    </xdr:from>
    <xdr:to>
      <xdr:col>10</xdr:col>
      <xdr:colOff>895350</xdr:colOff>
      <xdr:row>54</xdr:row>
      <xdr:rowOff>83185</xdr:rowOff>
    </xdr:to>
    <xdr:cxnSp macro="">
      <xdr:nvCxnSpPr>
        <xdr:cNvPr id="5" name="Straight Connector 4">
          <a:extLst>
            <a:ext uri="{FF2B5EF4-FFF2-40B4-BE49-F238E27FC236}">
              <a16:creationId xmlns:a16="http://schemas.microsoft.com/office/drawing/2014/main" id="{8ABC2588-98B6-4AE4-960B-25BD83994A11}"/>
            </a:ext>
          </a:extLst>
        </xdr:cNvPr>
        <xdr:cNvCxnSpPr/>
      </xdr:nvCxnSpPr>
      <xdr:spPr>
        <a:xfrm flipH="1">
          <a:off x="10115550" y="1728470"/>
          <a:ext cx="0" cy="110801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1028700</xdr:colOff>
      <xdr:row>2</xdr:row>
      <xdr:rowOff>165100</xdr:rowOff>
    </xdr:from>
    <xdr:to>
      <xdr:col>16</xdr:col>
      <xdr:colOff>367392</xdr:colOff>
      <xdr:row>7</xdr:row>
      <xdr:rowOff>59870</xdr:rowOff>
    </xdr:to>
    <xdr:sp macro="" textlink="">
      <xdr:nvSpPr>
        <xdr:cNvPr id="7" name="Rounded Rectangle 15">
          <a:extLst>
            <a:ext uri="{FF2B5EF4-FFF2-40B4-BE49-F238E27FC236}">
              <a16:creationId xmlns:a16="http://schemas.microsoft.com/office/drawing/2014/main" id="{CD7162FA-5A8C-44AE-AD59-B53B916FD331}"/>
            </a:ext>
          </a:extLst>
        </xdr:cNvPr>
        <xdr:cNvSpPr/>
      </xdr:nvSpPr>
      <xdr:spPr>
        <a:xfrm>
          <a:off x="11328400" y="520700"/>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1228091</xdr:colOff>
      <xdr:row>2</xdr:row>
      <xdr:rowOff>101600</xdr:rowOff>
    </xdr:from>
    <xdr:to>
      <xdr:col>10</xdr:col>
      <xdr:colOff>718185</xdr:colOff>
      <xdr:row>7</xdr:row>
      <xdr:rowOff>173718</xdr:rowOff>
    </xdr:to>
    <xdr:sp macro="" textlink="">
      <xdr:nvSpPr>
        <xdr:cNvPr id="2" name="Rounded Rectangle 1">
          <a:extLst>
            <a:ext uri="{FF2B5EF4-FFF2-40B4-BE49-F238E27FC236}">
              <a16:creationId xmlns:a16="http://schemas.microsoft.com/office/drawing/2014/main" id="{00000000-0008-0000-1900-000002000000}"/>
            </a:ext>
          </a:extLst>
        </xdr:cNvPr>
        <xdr:cNvSpPr/>
      </xdr:nvSpPr>
      <xdr:spPr>
        <a:xfrm>
          <a:off x="2485391" y="457200"/>
          <a:ext cx="7452994" cy="961118"/>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Correlation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2</xdr:col>
      <xdr:colOff>428625</xdr:colOff>
      <xdr:row>10</xdr:row>
      <xdr:rowOff>44178</xdr:rowOff>
    </xdr:from>
    <xdr:to>
      <xdr:col>10</xdr:col>
      <xdr:colOff>142875</xdr:colOff>
      <xdr:row>18</xdr:row>
      <xdr:rowOff>92982</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1651000" y="1949178"/>
          <a:ext cx="7270750" cy="15728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400">
              <a:effectLst/>
              <a:latin typeface="Lucida Bright" panose="02040602050505020304" pitchFamily="18" charset="0"/>
            </a:rPr>
            <a:t>Calculate the Correlation Coefficient given the following data</a:t>
          </a:r>
          <a:r>
            <a:rPr lang="en-US" sz="2400" baseline="0">
              <a:effectLst/>
              <a:latin typeface="Lucida Bright" panose="02040602050505020304" pitchFamily="18" charset="0"/>
            </a:rPr>
            <a:t> set:</a:t>
          </a:r>
          <a:endParaRPr lang="en-US" sz="2400">
            <a:effectLst/>
            <a:latin typeface="Lucida Bright" panose="02040602050505020304" pitchFamily="18" charset="0"/>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900-000004000000}"/>
            </a:ext>
          </a:extLst>
        </xdr:cNvPr>
        <xdr:cNvSpPr/>
      </xdr:nvSpPr>
      <xdr:spPr>
        <a:xfrm>
          <a:off x="446678" y="440509"/>
          <a:ext cx="149642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5" name="Straight Connector 4">
          <a:extLst>
            <a:ext uri="{FF2B5EF4-FFF2-40B4-BE49-F238E27FC236}">
              <a16:creationId xmlns:a16="http://schemas.microsoft.com/office/drawing/2014/main" id="{00000000-0008-0000-1900-000005000000}"/>
            </a:ext>
          </a:extLst>
        </xdr:cNvPr>
        <xdr:cNvCxnSpPr/>
      </xdr:nvCxnSpPr>
      <xdr:spPr>
        <a:xfrm flipH="1">
          <a:off x="9759950" y="2249170"/>
          <a:ext cx="0" cy="995616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238126</xdr:colOff>
      <xdr:row>39</xdr:row>
      <xdr:rowOff>254000</xdr:rowOff>
    </xdr:from>
    <xdr:to>
      <xdr:col>27</xdr:col>
      <xdr:colOff>222251</xdr:colOff>
      <xdr:row>63</xdr:row>
      <xdr:rowOff>174625</xdr:rowOff>
    </xdr:to>
    <xdr:sp macro="" textlink="">
      <xdr:nvSpPr>
        <xdr:cNvPr id="7" name="TextBox 6">
          <a:extLst>
            <a:ext uri="{FF2B5EF4-FFF2-40B4-BE49-F238E27FC236}">
              <a16:creationId xmlns:a16="http://schemas.microsoft.com/office/drawing/2014/main" id="{00000000-0008-0000-1900-000007000000}"/>
            </a:ext>
          </a:extLst>
        </xdr:cNvPr>
        <xdr:cNvSpPr txBox="1"/>
      </xdr:nvSpPr>
      <xdr:spPr>
        <a:xfrm>
          <a:off x="9839326" y="8883650"/>
          <a:ext cx="9661525" cy="4702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a:t>
          </a:r>
        </a:p>
      </xdr:txBody>
    </xdr:sp>
    <xdr:clientData/>
  </xdr:twoCellAnchor>
  <xdr:twoCellAnchor>
    <xdr:from>
      <xdr:col>11</xdr:col>
      <xdr:colOff>673100</xdr:colOff>
      <xdr:row>2</xdr:row>
      <xdr:rowOff>114300</xdr:rowOff>
    </xdr:from>
    <xdr:to>
      <xdr:col>14</xdr:col>
      <xdr:colOff>355599</xdr:colOff>
      <xdr:row>7</xdr:row>
      <xdr:rowOff>76200</xdr:rowOff>
    </xdr:to>
    <xdr:sp macro="" textlink="">
      <xdr:nvSpPr>
        <xdr:cNvPr id="8" name="Rounded Rectangle 1">
          <a:hlinkClick xmlns:r="http://schemas.openxmlformats.org/officeDocument/2006/relationships" r:id="rId2"/>
          <a:extLst>
            <a:ext uri="{FF2B5EF4-FFF2-40B4-BE49-F238E27FC236}">
              <a16:creationId xmlns:a16="http://schemas.microsoft.com/office/drawing/2014/main" id="{BAD9593B-D830-4C65-A538-8F9A9D5897D2}"/>
            </a:ext>
          </a:extLst>
        </xdr:cNvPr>
        <xdr:cNvSpPr/>
      </xdr:nvSpPr>
      <xdr:spPr>
        <a:xfrm>
          <a:off x="10972800" y="469900"/>
          <a:ext cx="2044699" cy="850900"/>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002060"/>
              </a:solidFill>
              <a:latin typeface="Lucida Bright" panose="02040602050505020304" pitchFamily="18" charset="0"/>
            </a:rPr>
            <a:t>Check</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751114</xdr:colOff>
      <xdr:row>1</xdr:row>
      <xdr:rowOff>119743</xdr:rowOff>
    </xdr:from>
    <xdr:to>
      <xdr:col>7</xdr:col>
      <xdr:colOff>952499</xdr:colOff>
      <xdr:row>6</xdr:row>
      <xdr:rowOff>18143</xdr:rowOff>
    </xdr:to>
    <xdr:sp macro="" textlink="">
      <xdr:nvSpPr>
        <xdr:cNvPr id="2" name="Rounded Rectangle 1">
          <a:extLst>
            <a:ext uri="{FF2B5EF4-FFF2-40B4-BE49-F238E27FC236}">
              <a16:creationId xmlns:a16="http://schemas.microsoft.com/office/drawing/2014/main" id="{3638E743-D301-4BCF-BC05-6016B1B20405}"/>
            </a:ext>
          </a:extLst>
        </xdr:cNvPr>
        <xdr:cNvSpPr/>
      </xdr:nvSpPr>
      <xdr:spPr>
        <a:xfrm>
          <a:off x="2100943" y="304800"/>
          <a:ext cx="7037613" cy="8236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p>
      </xdr:txBody>
    </xdr:sp>
    <xdr:clientData/>
  </xdr:twoCellAnchor>
  <xdr:twoCellAnchor>
    <xdr:from>
      <xdr:col>0</xdr:col>
      <xdr:colOff>134258</xdr:colOff>
      <xdr:row>7</xdr:row>
      <xdr:rowOff>106316</xdr:rowOff>
    </xdr:from>
    <xdr:to>
      <xdr:col>7</xdr:col>
      <xdr:colOff>566057</xdr:colOff>
      <xdr:row>18</xdr:row>
      <xdr:rowOff>43543</xdr:rowOff>
    </xdr:to>
    <xdr:sp macro="" textlink="">
      <xdr:nvSpPr>
        <xdr:cNvPr id="3" name="TextBox 2">
          <a:extLst>
            <a:ext uri="{FF2B5EF4-FFF2-40B4-BE49-F238E27FC236}">
              <a16:creationId xmlns:a16="http://schemas.microsoft.com/office/drawing/2014/main" id="{9BAACD02-BC59-4BFC-903B-A35774411AAC}"/>
            </a:ext>
          </a:extLst>
        </xdr:cNvPr>
        <xdr:cNvSpPr txBox="1"/>
      </xdr:nvSpPr>
      <xdr:spPr>
        <a:xfrm>
          <a:off x="134258" y="1401716"/>
          <a:ext cx="8617856" cy="213614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Stevenson107</a:t>
          </a:r>
        </a:p>
        <a:p>
          <a:r>
            <a:rPr lang="en-US" sz="1800" b="0" baseline="0">
              <a:solidFill>
                <a:schemeClr val="bg2">
                  <a:lumMod val="10000"/>
                </a:schemeClr>
              </a:solidFill>
              <a:latin typeface="Lucida Bright" panose="02040602050505020304" pitchFamily="18" charset="0"/>
            </a:rPr>
            <a:t>The manager of a large manufacturer of industrial pumps must choose between two alternative forecasting techniques. Both techniques have been used to prepare forecasts for a six-month period. </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Using MAD as a criterion, which technique yields the better forecast?</a:t>
          </a:r>
        </a:p>
      </xdr:txBody>
    </xdr:sp>
    <xdr:clientData/>
  </xdr:twoCellAnchor>
  <xdr:twoCellAnchor>
    <xdr:from>
      <xdr:col>0</xdr:col>
      <xdr:colOff>285209</xdr:colOff>
      <xdr:row>1</xdr:row>
      <xdr:rowOff>8708</xdr:rowOff>
    </xdr:from>
    <xdr:to>
      <xdr:col>2</xdr:col>
      <xdr:colOff>137161</xdr:colOff>
      <xdr:row>6</xdr:row>
      <xdr:rowOff>106136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319604A-D0E8-48BE-ACE9-112A01CB5338}"/>
            </a:ext>
          </a:extLst>
        </xdr:cNvPr>
        <xdr:cNvSpPr/>
      </xdr:nvSpPr>
      <xdr:spPr>
        <a:xfrm>
          <a:off x="285209" y="193765"/>
          <a:ext cx="1201781" cy="10227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7</xdr:col>
      <xdr:colOff>945243</xdr:colOff>
      <xdr:row>7</xdr:row>
      <xdr:rowOff>1270</xdr:rowOff>
    </xdr:from>
    <xdr:to>
      <xdr:col>7</xdr:col>
      <xdr:colOff>945243</xdr:colOff>
      <xdr:row>54</xdr:row>
      <xdr:rowOff>125368</xdr:rowOff>
    </xdr:to>
    <xdr:cxnSp macro="">
      <xdr:nvCxnSpPr>
        <xdr:cNvPr id="5" name="Straight Connector 4">
          <a:extLst>
            <a:ext uri="{FF2B5EF4-FFF2-40B4-BE49-F238E27FC236}">
              <a16:creationId xmlns:a16="http://schemas.microsoft.com/office/drawing/2014/main" id="{2EDFD17D-EA9C-44E1-98F4-E6F7A4A93371}"/>
            </a:ext>
          </a:extLst>
        </xdr:cNvPr>
        <xdr:cNvCxnSpPr/>
      </xdr:nvCxnSpPr>
      <xdr:spPr>
        <a:xfrm flipH="1">
          <a:off x="9131300" y="1296670"/>
          <a:ext cx="0" cy="12076612"/>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68035</xdr:colOff>
      <xdr:row>52</xdr:row>
      <xdr:rowOff>0</xdr:rowOff>
    </xdr:from>
    <xdr:to>
      <xdr:col>13</xdr:col>
      <xdr:colOff>1013277</xdr:colOff>
      <xdr:row>55</xdr:row>
      <xdr:rowOff>88900</xdr:rowOff>
    </xdr:to>
    <xdr:sp macro="" textlink="">
      <xdr:nvSpPr>
        <xdr:cNvPr id="8" name="TextBox 7">
          <a:extLst>
            <a:ext uri="{FF2B5EF4-FFF2-40B4-BE49-F238E27FC236}">
              <a16:creationId xmlns:a16="http://schemas.microsoft.com/office/drawing/2014/main" id="{43401D77-4754-4E78-B6BF-C005399B9193}"/>
            </a:ext>
          </a:extLst>
        </xdr:cNvPr>
        <xdr:cNvSpPr txBox="1"/>
      </xdr:nvSpPr>
      <xdr:spPr>
        <a:xfrm>
          <a:off x="9320892" y="14777357"/>
          <a:ext cx="7272564" cy="6604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2 is superior in the comparison because its MAD is smaller.</a:t>
          </a:r>
        </a:p>
      </xdr:txBody>
    </xdr:sp>
    <xdr:clientData/>
  </xdr:twoCellAnchor>
  <xdr:twoCellAnchor>
    <xdr:from>
      <xdr:col>9</xdr:col>
      <xdr:colOff>141514</xdr:colOff>
      <xdr:row>1</xdr:row>
      <xdr:rowOff>141514</xdr:rowOff>
    </xdr:from>
    <xdr:to>
      <xdr:col>13</xdr:col>
      <xdr:colOff>345620</xdr:colOff>
      <xdr:row>5</xdr:row>
      <xdr:rowOff>185055</xdr:rowOff>
    </xdr:to>
    <xdr:sp macro="" textlink="">
      <xdr:nvSpPr>
        <xdr:cNvPr id="10" name="Rounded Rectangle 15">
          <a:extLst>
            <a:ext uri="{FF2B5EF4-FFF2-40B4-BE49-F238E27FC236}">
              <a16:creationId xmlns:a16="http://schemas.microsoft.com/office/drawing/2014/main" id="{D35E1B58-D245-4513-8935-29B729262262}"/>
            </a:ext>
          </a:extLst>
        </xdr:cNvPr>
        <xdr:cNvSpPr/>
      </xdr:nvSpPr>
      <xdr:spPr>
        <a:xfrm>
          <a:off x="12246428" y="326571"/>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oneCellAnchor>
    <xdr:from>
      <xdr:col>12</xdr:col>
      <xdr:colOff>283029</xdr:colOff>
      <xdr:row>32</xdr:row>
      <xdr:rowOff>76594</xdr:rowOff>
    </xdr:from>
    <xdr:ext cx="1153885" cy="394403"/>
    <xdr:sp macro="" textlink="">
      <xdr:nvSpPr>
        <xdr:cNvPr id="11" name="TextBox 10">
          <a:extLst>
            <a:ext uri="{FF2B5EF4-FFF2-40B4-BE49-F238E27FC236}">
              <a16:creationId xmlns:a16="http://schemas.microsoft.com/office/drawing/2014/main" id="{AE3ABA01-2ADD-A2AA-0051-598E04AF3012}"/>
            </a:ext>
          </a:extLst>
        </xdr:cNvPr>
        <xdr:cNvSpPr txBox="1"/>
      </xdr:nvSpPr>
      <xdr:spPr>
        <a:xfrm>
          <a:off x="14728372" y="8708965"/>
          <a:ext cx="1153885" cy="3944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2000">
              <a:latin typeface="Lucida Bright" panose="02040602050505020304" pitchFamily="18" charset="0"/>
            </a:rPr>
            <a:t>MAD 1</a:t>
          </a:r>
        </a:p>
      </xdr:txBody>
    </xdr:sp>
    <xdr:clientData/>
  </xdr:oneCellAnchor>
  <xdr:oneCellAnchor>
    <xdr:from>
      <xdr:col>12</xdr:col>
      <xdr:colOff>283029</xdr:colOff>
      <xdr:row>47</xdr:row>
      <xdr:rowOff>76594</xdr:rowOff>
    </xdr:from>
    <xdr:ext cx="1153885" cy="394403"/>
    <xdr:sp macro="" textlink="">
      <xdr:nvSpPr>
        <xdr:cNvPr id="12" name="TextBox 11">
          <a:extLst>
            <a:ext uri="{FF2B5EF4-FFF2-40B4-BE49-F238E27FC236}">
              <a16:creationId xmlns:a16="http://schemas.microsoft.com/office/drawing/2014/main" id="{1F1F103D-D8FF-4598-9B36-F67CA77A082C}"/>
            </a:ext>
          </a:extLst>
        </xdr:cNvPr>
        <xdr:cNvSpPr txBox="1"/>
      </xdr:nvSpPr>
      <xdr:spPr>
        <a:xfrm>
          <a:off x="14728372" y="8708965"/>
          <a:ext cx="1153885" cy="3944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2000">
              <a:latin typeface="Lucida Bright" panose="02040602050505020304" pitchFamily="18" charset="0"/>
            </a:rPr>
            <a:t>MAD 2</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14</xdr:col>
      <xdr:colOff>153399</xdr:colOff>
      <xdr:row>2</xdr:row>
      <xdr:rowOff>165552</xdr:rowOff>
    </xdr:from>
    <xdr:to>
      <xdr:col>27</xdr:col>
      <xdr:colOff>174625</xdr:colOff>
      <xdr:row>11</xdr:row>
      <xdr:rowOff>139700</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8865599" y="521152"/>
          <a:ext cx="8111126" cy="1574348"/>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accent3">
                  <a:lumMod val="50000"/>
                </a:schemeClr>
              </a:solidFill>
              <a:latin typeface="Lucida Bright" panose="02040602050505020304" pitchFamily="18" charset="0"/>
            </a:rPr>
            <a:t>Test 3</a:t>
          </a:r>
        </a:p>
        <a:p>
          <a:pPr algn="ctr"/>
          <a:r>
            <a:rPr lang="en-US" sz="4000" b="1" baseline="0">
              <a:solidFill>
                <a:schemeClr val="tx2">
                  <a:lumMod val="50000"/>
                </a:schemeClr>
              </a:solidFill>
              <a:latin typeface="Lucida Bright" panose="02040602050505020304" pitchFamily="18" charset="0"/>
            </a:rPr>
            <a:t> Practice Problems  3</a:t>
          </a:r>
          <a:r>
            <a:rPr lang="en-US" sz="4000" b="1" baseline="0">
              <a:solidFill>
                <a:srgbClr val="C00000"/>
              </a:solidFill>
              <a:latin typeface="Lucida Bright" panose="02040602050505020304" pitchFamily="18" charset="0"/>
            </a:rPr>
            <a:t> </a:t>
          </a:r>
          <a:endParaRPr lang="en-US" sz="4000">
            <a:solidFill>
              <a:srgbClr val="C00000"/>
            </a:solidFill>
            <a:latin typeface="Lucida Bright" panose="02040602050505020304" pitchFamily="18" charset="0"/>
          </a:endParaRPr>
        </a:p>
      </xdr:txBody>
    </xdr:sp>
    <xdr:clientData/>
  </xdr:twoCellAnchor>
  <xdr:twoCellAnchor>
    <xdr:from>
      <xdr:col>11</xdr:col>
      <xdr:colOff>291374</xdr:colOff>
      <xdr:row>15</xdr:row>
      <xdr:rowOff>152400</xdr:rowOff>
    </xdr:from>
    <xdr:to>
      <xdr:col>18</xdr:col>
      <xdr:colOff>563517</xdr:colOff>
      <xdr:row>23</xdr:row>
      <xdr:rowOff>63499</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7136674" y="2819400"/>
          <a:ext cx="4628243" cy="13334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Forecasting</a:t>
          </a: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11" name="Left Arrow 20">
          <a:hlinkClick xmlns:r="http://schemas.openxmlformats.org/officeDocument/2006/relationships" r:id="rId2"/>
          <a:extLst>
            <a:ext uri="{FF2B5EF4-FFF2-40B4-BE49-F238E27FC236}">
              <a16:creationId xmlns:a16="http://schemas.microsoft.com/office/drawing/2014/main" id="{00000000-0008-0000-0400-00000B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3"/>
          <a:extLst>
            <a:ext uri="{FF2B5EF4-FFF2-40B4-BE49-F238E27FC236}">
              <a16:creationId xmlns:a16="http://schemas.microsoft.com/office/drawing/2014/main" id="{00000000-0008-0000-04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16</xdr:col>
      <xdr:colOff>558800</xdr:colOff>
      <xdr:row>35</xdr:row>
      <xdr:rowOff>139700</xdr:rowOff>
    </xdr:from>
    <xdr:to>
      <xdr:col>24</xdr:col>
      <xdr:colOff>238125</xdr:colOff>
      <xdr:row>42</xdr:row>
      <xdr:rowOff>88900</xdr:rowOff>
    </xdr:to>
    <xdr:sp macro="" textlink="">
      <xdr:nvSpPr>
        <xdr:cNvPr id="8" name="Rounded Rectangle 2">
          <a:hlinkClick xmlns:r="http://schemas.openxmlformats.org/officeDocument/2006/relationships" r:id="rId4"/>
          <a:extLst>
            <a:ext uri="{FF2B5EF4-FFF2-40B4-BE49-F238E27FC236}">
              <a16:creationId xmlns:a16="http://schemas.microsoft.com/office/drawing/2014/main" id="{00000000-0008-0000-0400-000008000000}"/>
            </a:ext>
          </a:extLst>
        </xdr:cNvPr>
        <xdr:cNvSpPr/>
      </xdr:nvSpPr>
      <xdr:spPr>
        <a:xfrm>
          <a:off x="10515600" y="6362700"/>
          <a:ext cx="4657725" cy="11938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Markov</a:t>
          </a:r>
        </a:p>
      </xdr:txBody>
    </xdr:sp>
    <xdr:clientData/>
  </xdr:twoCellAnchor>
  <xdr:twoCellAnchor>
    <xdr:from>
      <xdr:col>22</xdr:col>
      <xdr:colOff>592999</xdr:colOff>
      <xdr:row>16</xdr:row>
      <xdr:rowOff>34288</xdr:rowOff>
    </xdr:from>
    <xdr:to>
      <xdr:col>30</xdr:col>
      <xdr:colOff>242842</xdr:colOff>
      <xdr:row>23</xdr:row>
      <xdr:rowOff>12700</xdr:rowOff>
    </xdr:to>
    <xdr:sp macro="" textlink="">
      <xdr:nvSpPr>
        <xdr:cNvPr id="9" name="Rounded Rectangle 2">
          <a:hlinkClick xmlns:r="http://schemas.openxmlformats.org/officeDocument/2006/relationships" r:id="rId5"/>
          <a:extLst>
            <a:ext uri="{FF2B5EF4-FFF2-40B4-BE49-F238E27FC236}">
              <a16:creationId xmlns:a16="http://schemas.microsoft.com/office/drawing/2014/main" id="{00000000-0008-0000-0400-000009000000}"/>
            </a:ext>
          </a:extLst>
        </xdr:cNvPr>
        <xdr:cNvSpPr/>
      </xdr:nvSpPr>
      <xdr:spPr>
        <a:xfrm>
          <a:off x="14283599" y="2879088"/>
          <a:ext cx="4628243" cy="122301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Regression</a:t>
          </a:r>
        </a:p>
      </xdr:txBody>
    </xdr:sp>
    <xdr:clientData/>
  </xdr:twoCellAnchor>
  <xdr:twoCellAnchor>
    <xdr:from>
      <xdr:col>22</xdr:col>
      <xdr:colOff>583474</xdr:colOff>
      <xdr:row>25</xdr:row>
      <xdr:rowOff>148588</xdr:rowOff>
    </xdr:from>
    <xdr:to>
      <xdr:col>30</xdr:col>
      <xdr:colOff>214267</xdr:colOff>
      <xdr:row>33</xdr:row>
      <xdr:rowOff>25400</xdr:rowOff>
    </xdr:to>
    <xdr:sp macro="" textlink="">
      <xdr:nvSpPr>
        <xdr:cNvPr id="10" name="Rounded Rectangle 2">
          <a:hlinkClick xmlns:r="http://schemas.openxmlformats.org/officeDocument/2006/relationships" r:id="rId6"/>
          <a:extLst>
            <a:ext uri="{FF2B5EF4-FFF2-40B4-BE49-F238E27FC236}">
              <a16:creationId xmlns:a16="http://schemas.microsoft.com/office/drawing/2014/main" id="{00000000-0008-0000-0400-00000A000000}"/>
            </a:ext>
          </a:extLst>
        </xdr:cNvPr>
        <xdr:cNvSpPr/>
      </xdr:nvSpPr>
      <xdr:spPr>
        <a:xfrm>
          <a:off x="14274074" y="4593588"/>
          <a:ext cx="4609193" cy="129921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2">
                  <a:lumMod val="50000"/>
                </a:schemeClr>
              </a:solidFill>
              <a:latin typeface="Lucida Bright" panose="02040602050505020304" pitchFamily="18" charset="0"/>
            </a:rPr>
            <a:t>Correlation</a:t>
          </a:r>
        </a:p>
      </xdr:txBody>
    </xdr:sp>
    <xdr:clientData/>
  </xdr:twoCellAnchor>
  <xdr:twoCellAnchor>
    <xdr:from>
      <xdr:col>11</xdr:col>
      <xdr:colOff>335824</xdr:colOff>
      <xdr:row>26</xdr:row>
      <xdr:rowOff>27938</xdr:rowOff>
    </xdr:from>
    <xdr:to>
      <xdr:col>18</xdr:col>
      <xdr:colOff>607967</xdr:colOff>
      <xdr:row>33</xdr:row>
      <xdr:rowOff>38100</xdr:rowOff>
    </xdr:to>
    <xdr:sp macro="" textlink="">
      <xdr:nvSpPr>
        <xdr:cNvPr id="12" name="Rounded Rectangle 2">
          <a:hlinkClick xmlns:r="http://schemas.openxmlformats.org/officeDocument/2006/relationships" r:id="rId7"/>
          <a:extLst>
            <a:ext uri="{FF2B5EF4-FFF2-40B4-BE49-F238E27FC236}">
              <a16:creationId xmlns:a16="http://schemas.microsoft.com/office/drawing/2014/main" id="{00000000-0008-0000-0400-00000C000000}"/>
            </a:ext>
          </a:extLst>
        </xdr:cNvPr>
        <xdr:cNvSpPr/>
      </xdr:nvSpPr>
      <xdr:spPr>
        <a:xfrm>
          <a:off x="7181124" y="4650738"/>
          <a:ext cx="4628243" cy="12547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baseline="0">
              <a:solidFill>
                <a:schemeClr val="accent2">
                  <a:lumMod val="50000"/>
                </a:schemeClr>
              </a:solidFill>
              <a:latin typeface="Lucida Bright" panose="02040602050505020304" pitchFamily="18" charset="0"/>
            </a:rPr>
            <a:t>Determination</a:t>
          </a:r>
          <a:endParaRPr lang="en-US" sz="3200" b="1">
            <a:solidFill>
              <a:schemeClr val="accent2">
                <a:lumMod val="50000"/>
              </a:schemeClr>
            </a:solidFill>
            <a:latin typeface="Lucida Bright" panose="02040602050505020304" pitchFamily="18"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262890</xdr:colOff>
      <xdr:row>1</xdr:row>
      <xdr:rowOff>119743</xdr:rowOff>
    </xdr:from>
    <xdr:to>
      <xdr:col>10</xdr:col>
      <xdr:colOff>952499</xdr:colOff>
      <xdr:row>6</xdr:row>
      <xdr:rowOff>18143</xdr:rowOff>
    </xdr:to>
    <xdr:sp macro="" textlink="">
      <xdr:nvSpPr>
        <xdr:cNvPr id="2" name="Rounded Rectangle 1">
          <a:extLst>
            <a:ext uri="{FF2B5EF4-FFF2-40B4-BE49-F238E27FC236}">
              <a16:creationId xmlns:a16="http://schemas.microsoft.com/office/drawing/2014/main" id="{00000000-0008-0000-1A00-000002000000}"/>
            </a:ext>
          </a:extLst>
        </xdr:cNvPr>
        <xdr:cNvSpPr/>
      </xdr:nvSpPr>
      <xdr:spPr>
        <a:xfrm>
          <a:off x="3422015" y="310243"/>
          <a:ext cx="764285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3</a:t>
          </a:r>
          <a:r>
            <a:rPr lang="en-US" sz="3200" b="0">
              <a:solidFill>
                <a:schemeClr val="accent2">
                  <a:lumMod val="50000"/>
                </a:schemeClr>
              </a:solidFill>
              <a:latin typeface="Lucida Bright" panose="02040602050505020304" pitchFamily="18" charset="0"/>
            </a:rPr>
            <a:t>  </a:t>
          </a:r>
        </a:p>
      </xdr:txBody>
    </xdr:sp>
    <xdr:clientData/>
  </xdr:twoCellAnchor>
  <xdr:twoCellAnchor>
    <xdr:from>
      <xdr:col>1</xdr:col>
      <xdr:colOff>3628</xdr:colOff>
      <xdr:row>8</xdr:row>
      <xdr:rowOff>84545</xdr:rowOff>
    </xdr:from>
    <xdr:to>
      <xdr:col>9</xdr:col>
      <xdr:colOff>421821</xdr:colOff>
      <xdr:row>17</xdr:row>
      <xdr:rowOff>340178</xdr:rowOff>
    </xdr:to>
    <xdr:sp macro="" textlink="">
      <xdr:nvSpPr>
        <xdr:cNvPr id="3" name="TextBox 2">
          <a:extLst>
            <a:ext uri="{FF2B5EF4-FFF2-40B4-BE49-F238E27FC236}">
              <a16:creationId xmlns:a16="http://schemas.microsoft.com/office/drawing/2014/main" id="{00000000-0008-0000-1A00-000003000000}"/>
            </a:ext>
          </a:extLst>
        </xdr:cNvPr>
        <xdr:cNvSpPr txBox="1"/>
      </xdr:nvSpPr>
      <xdr:spPr>
        <a:xfrm>
          <a:off x="615949" y="1608545"/>
          <a:ext cx="9222015" cy="197013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0" baseline="0">
              <a:solidFill>
                <a:schemeClr val="bg1"/>
              </a:solidFill>
            </a:rPr>
            <a:t>Stevenson107</a:t>
          </a:r>
        </a:p>
        <a:p>
          <a:r>
            <a:rPr lang="en-US" sz="1800" b="0" baseline="0">
              <a:solidFill>
                <a:schemeClr val="bg2">
                  <a:lumMod val="10000"/>
                </a:schemeClr>
              </a:solidFill>
              <a:latin typeface="Lucida Bright" panose="02040602050505020304" pitchFamily="18" charset="0"/>
            </a:rPr>
            <a:t>The manager of a large manufacturer of industrial pumps must choose between two alternative forecasting techniques. Both techniques have been used to prepare forecasts for a six-month period. </a:t>
          </a:r>
        </a:p>
        <a:p>
          <a:endParaRPr lang="en-US" sz="1800" b="0" baseline="0">
            <a:solidFill>
              <a:schemeClr val="bg2">
                <a:lumMod val="10000"/>
              </a:schemeClr>
            </a:solidFill>
            <a:latin typeface="Lucida Bright" panose="02040602050505020304" pitchFamily="18" charset="0"/>
          </a:endParaRPr>
        </a:p>
        <a:p>
          <a:r>
            <a:rPr lang="en-US" sz="1800" b="0" baseline="0">
              <a:solidFill>
                <a:schemeClr val="bg2">
                  <a:lumMod val="10000"/>
                </a:schemeClr>
              </a:solidFill>
              <a:latin typeface="Lucida Bright" panose="02040602050505020304" pitchFamily="18" charset="0"/>
            </a:rPr>
            <a:t>Using MAD as a criterion, which technique yields the better forecast?</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1A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738414</xdr:colOff>
      <xdr:row>8</xdr:row>
      <xdr:rowOff>121013</xdr:rowOff>
    </xdr:from>
    <xdr:to>
      <xdr:col>10</xdr:col>
      <xdr:colOff>738414</xdr:colOff>
      <xdr:row>54</xdr:row>
      <xdr:rowOff>60053</xdr:rowOff>
    </xdr:to>
    <xdr:cxnSp macro="">
      <xdr:nvCxnSpPr>
        <xdr:cNvPr id="5" name="Straight Connector 4">
          <a:extLst>
            <a:ext uri="{FF2B5EF4-FFF2-40B4-BE49-F238E27FC236}">
              <a16:creationId xmlns:a16="http://schemas.microsoft.com/office/drawing/2014/main" id="{00000000-0008-0000-1A00-000005000000}"/>
            </a:ext>
          </a:extLst>
        </xdr:cNvPr>
        <xdr:cNvCxnSpPr/>
      </xdr:nvCxnSpPr>
      <xdr:spPr>
        <a:xfrm flipH="1">
          <a:off x="11188700" y="1645013"/>
          <a:ext cx="0" cy="115595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38100</xdr:colOff>
      <xdr:row>63</xdr:row>
      <xdr:rowOff>12700</xdr:rowOff>
    </xdr:from>
    <xdr:to>
      <xdr:col>9</xdr:col>
      <xdr:colOff>533400</xdr:colOff>
      <xdr:row>65</xdr:row>
      <xdr:rowOff>76200</xdr:rowOff>
    </xdr:to>
    <xdr:cxnSp macro="">
      <xdr:nvCxnSpPr>
        <xdr:cNvPr id="18" name="Elbow Connector 17">
          <a:extLst>
            <a:ext uri="{FF2B5EF4-FFF2-40B4-BE49-F238E27FC236}">
              <a16:creationId xmlns:a16="http://schemas.microsoft.com/office/drawing/2014/main" id="{00000000-0008-0000-1A00-000012000000}"/>
            </a:ext>
          </a:extLst>
        </xdr:cNvPr>
        <xdr:cNvCxnSpPr/>
      </xdr:nvCxnSpPr>
      <xdr:spPr>
        <a:xfrm rot="10800000" flipV="1">
          <a:off x="3302000" y="16230600"/>
          <a:ext cx="5499100" cy="774700"/>
        </a:xfrm>
        <a:prstGeom prst="bentConnector3">
          <a:avLst>
            <a:gd name="adj1" fmla="val 11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406400</xdr:colOff>
      <xdr:row>61</xdr:row>
      <xdr:rowOff>152400</xdr:rowOff>
    </xdr:from>
    <xdr:to>
      <xdr:col>5</xdr:col>
      <xdr:colOff>0</xdr:colOff>
      <xdr:row>63</xdr:row>
      <xdr:rowOff>139700</xdr:rowOff>
    </xdr:to>
    <xdr:cxnSp macro="">
      <xdr:nvCxnSpPr>
        <xdr:cNvPr id="21" name="Elbow Connector 20">
          <a:extLst>
            <a:ext uri="{FF2B5EF4-FFF2-40B4-BE49-F238E27FC236}">
              <a16:creationId xmlns:a16="http://schemas.microsoft.com/office/drawing/2014/main" id="{00000000-0008-0000-1A00-000015000000}"/>
            </a:ext>
          </a:extLst>
        </xdr:cNvPr>
        <xdr:cNvCxnSpPr/>
      </xdr:nvCxnSpPr>
      <xdr:spPr>
        <a:xfrm rot="10800000" flipV="1">
          <a:off x="2933700" y="15709900"/>
          <a:ext cx="952500" cy="647700"/>
        </a:xfrm>
        <a:prstGeom prst="bentConnector3">
          <a:avLst>
            <a:gd name="adj1" fmla="val 102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70</xdr:row>
      <xdr:rowOff>0</xdr:rowOff>
    </xdr:from>
    <xdr:to>
      <xdr:col>9</xdr:col>
      <xdr:colOff>101600</xdr:colOff>
      <xdr:row>73</xdr:row>
      <xdr:rowOff>88900</xdr:rowOff>
    </xdr:to>
    <xdr:sp macro="" textlink="">
      <xdr:nvSpPr>
        <xdr:cNvPr id="23" name="TextBox 22">
          <a:extLst>
            <a:ext uri="{FF2B5EF4-FFF2-40B4-BE49-F238E27FC236}">
              <a16:creationId xmlns:a16="http://schemas.microsoft.com/office/drawing/2014/main" id="{00000000-0008-0000-1A00-000017000000}"/>
            </a:ext>
          </a:extLst>
        </xdr:cNvPr>
        <xdr:cNvSpPr txBox="1"/>
      </xdr:nvSpPr>
      <xdr:spPr>
        <a:xfrm>
          <a:off x="1257300" y="17462500"/>
          <a:ext cx="7112000" cy="6223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0" baseline="0">
              <a:solidFill>
                <a:schemeClr val="bg2">
                  <a:lumMod val="10000"/>
                </a:schemeClr>
              </a:solidFill>
              <a:latin typeface="Lucida Bright" panose="02040602050505020304" pitchFamily="18" charset="0"/>
            </a:rPr>
            <a:t>Technique 1 is superior in the comparison because its MAD is smaller.</a:t>
          </a:r>
        </a:p>
      </xdr:txBody>
    </xdr:sp>
    <xdr:clientData/>
  </xdr:twoCellAnchor>
  <xdr:twoCellAnchor>
    <xdr:from>
      <xdr:col>12</xdr:col>
      <xdr:colOff>1</xdr:colOff>
      <xdr:row>2</xdr:row>
      <xdr:rowOff>10885</xdr:rowOff>
    </xdr:from>
    <xdr:to>
      <xdr:col>16</xdr:col>
      <xdr:colOff>204107</xdr:colOff>
      <xdr:row>6</xdr:row>
      <xdr:rowOff>54426</xdr:rowOff>
    </xdr:to>
    <xdr:sp macro="" textlink="">
      <xdr:nvSpPr>
        <xdr:cNvPr id="10" name="Rounded Rectangle 15">
          <a:extLst>
            <a:ext uri="{FF2B5EF4-FFF2-40B4-BE49-F238E27FC236}">
              <a16:creationId xmlns:a16="http://schemas.microsoft.com/office/drawing/2014/main" id="{7F736E98-4809-4E0F-851B-9CC2FAED9913}"/>
            </a:ext>
          </a:extLst>
        </xdr:cNvPr>
        <xdr:cNvSpPr/>
      </xdr:nvSpPr>
      <xdr:spPr>
        <a:xfrm>
          <a:off x="12104915" y="380999"/>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16</xdr:col>
      <xdr:colOff>555171</xdr:colOff>
      <xdr:row>1</xdr:row>
      <xdr:rowOff>141515</xdr:rowOff>
    </xdr:from>
    <xdr:to>
      <xdr:col>20</xdr:col>
      <xdr:colOff>237670</xdr:colOff>
      <xdr:row>6</xdr:row>
      <xdr:rowOff>43543</xdr:rowOff>
    </xdr:to>
    <xdr:sp macro="" textlink="">
      <xdr:nvSpPr>
        <xdr:cNvPr id="6" name="Rounded Rectangle 1">
          <a:hlinkClick xmlns:r="http://schemas.openxmlformats.org/officeDocument/2006/relationships" r:id="rId2"/>
          <a:extLst>
            <a:ext uri="{FF2B5EF4-FFF2-40B4-BE49-F238E27FC236}">
              <a16:creationId xmlns:a16="http://schemas.microsoft.com/office/drawing/2014/main" id="{1D110DB0-F8B0-4304-9024-0038646EE0B5}"/>
            </a:ext>
          </a:extLst>
        </xdr:cNvPr>
        <xdr:cNvSpPr/>
      </xdr:nvSpPr>
      <xdr:spPr>
        <a:xfrm>
          <a:off x="15414171" y="326572"/>
          <a:ext cx="2044699" cy="827314"/>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002060"/>
              </a:solidFill>
              <a:latin typeface="Lucida Bright" panose="02040602050505020304" pitchFamily="18" charset="0"/>
            </a:rPr>
            <a:t>Check</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16511</xdr:colOff>
      <xdr:row>2</xdr:row>
      <xdr:rowOff>33382</xdr:rowOff>
    </xdr:from>
    <xdr:to>
      <xdr:col>11</xdr:col>
      <xdr:colOff>977900</xdr:colOff>
      <xdr:row>7</xdr:row>
      <xdr:rowOff>137159</xdr:rowOff>
    </xdr:to>
    <xdr:sp macro="" textlink="">
      <xdr:nvSpPr>
        <xdr:cNvPr id="2" name="Rounded Rectangle 1">
          <a:extLst>
            <a:ext uri="{FF2B5EF4-FFF2-40B4-BE49-F238E27FC236}">
              <a16:creationId xmlns:a16="http://schemas.microsoft.com/office/drawing/2014/main" id="{9A6BB075-2125-45BB-8902-A2A43BE9A9D7}"/>
            </a:ext>
          </a:extLst>
        </xdr:cNvPr>
        <xdr:cNvSpPr/>
      </xdr:nvSpPr>
      <xdr:spPr>
        <a:xfrm>
          <a:off x="4283711" y="399142"/>
          <a:ext cx="6188709" cy="10181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Regression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282756</xdr:colOff>
      <xdr:row>10</xdr:row>
      <xdr:rowOff>17599</xdr:rowOff>
    </xdr:from>
    <xdr:to>
      <xdr:col>13</xdr:col>
      <xdr:colOff>5715</xdr:colOff>
      <xdr:row>20</xdr:row>
      <xdr:rowOff>95250</xdr:rowOff>
    </xdr:to>
    <xdr:sp macro="" textlink="">
      <xdr:nvSpPr>
        <xdr:cNvPr id="3" name="TextBox 2">
          <a:extLst>
            <a:ext uri="{FF2B5EF4-FFF2-40B4-BE49-F238E27FC236}">
              <a16:creationId xmlns:a16="http://schemas.microsoft.com/office/drawing/2014/main" id="{0B6C7961-5FEB-4268-866E-7E4D7F18619B}"/>
            </a:ext>
          </a:extLst>
        </xdr:cNvPr>
        <xdr:cNvSpPr txBox="1"/>
      </xdr:nvSpPr>
      <xdr:spPr>
        <a:xfrm>
          <a:off x="907596" y="1846399"/>
          <a:ext cx="10672899" cy="19064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1" baseline="0">
              <a:solidFill>
                <a:schemeClr val="tx1"/>
              </a:solidFill>
              <a:latin typeface="Lucida Bright" panose="02040602050505020304" pitchFamily="18" charset="0"/>
            </a:rPr>
            <a:t>Multiple regression:</a:t>
          </a:r>
        </a:p>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12,  X</a:t>
          </a:r>
          <a:r>
            <a:rPr lang="en-US" sz="1600" baseline="0">
              <a:latin typeface="Lucida Bright" panose="02040602050505020304" pitchFamily="18" charset="0"/>
            </a:rPr>
            <a:t>2</a:t>
          </a:r>
          <a:r>
            <a:rPr lang="en-US" sz="2000" baseline="0">
              <a:latin typeface="Lucida Bright" panose="02040602050505020304" pitchFamily="18" charset="0"/>
            </a:rPr>
            <a:t> = 8,  X</a:t>
          </a:r>
          <a:r>
            <a:rPr lang="en-US" sz="1600" baseline="0">
              <a:latin typeface="Lucida Bright" panose="02040602050505020304" pitchFamily="18" charset="0"/>
            </a:rPr>
            <a:t>3</a:t>
          </a:r>
          <a:r>
            <a:rPr lang="en-US" sz="2000" baseline="0">
              <a:latin typeface="Lucida Bright" panose="02040602050505020304" pitchFamily="18" charset="0"/>
            </a:rPr>
            <a:t> = 27</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1325C25E-53B6-4AAC-8146-8CC81E265C24}"/>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762000</xdr:colOff>
      <xdr:row>10</xdr:row>
      <xdr:rowOff>121920</xdr:rowOff>
    </xdr:from>
    <xdr:to>
      <xdr:col>13</xdr:col>
      <xdr:colOff>762000</xdr:colOff>
      <xdr:row>58</xdr:row>
      <xdr:rowOff>60960</xdr:rowOff>
    </xdr:to>
    <xdr:cxnSp macro="">
      <xdr:nvCxnSpPr>
        <xdr:cNvPr id="5" name="Straight Connector 4">
          <a:extLst>
            <a:ext uri="{FF2B5EF4-FFF2-40B4-BE49-F238E27FC236}">
              <a16:creationId xmlns:a16="http://schemas.microsoft.com/office/drawing/2014/main" id="{BE459F2F-E5A9-4F2A-B20A-170A84EB3385}"/>
            </a:ext>
          </a:extLst>
        </xdr:cNvPr>
        <xdr:cNvCxnSpPr/>
      </xdr:nvCxnSpPr>
      <xdr:spPr>
        <a:xfrm flipH="1">
          <a:off x="12336780" y="1950720"/>
          <a:ext cx="0" cy="116738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139700</xdr:colOff>
      <xdr:row>2</xdr:row>
      <xdr:rowOff>139700</xdr:rowOff>
    </xdr:from>
    <xdr:to>
      <xdr:col>19</xdr:col>
      <xdr:colOff>113392</xdr:colOff>
      <xdr:row>7</xdr:row>
      <xdr:rowOff>34470</xdr:rowOff>
    </xdr:to>
    <xdr:sp macro="" textlink="">
      <xdr:nvSpPr>
        <xdr:cNvPr id="6" name="Rounded Rectangle 15">
          <a:extLst>
            <a:ext uri="{FF2B5EF4-FFF2-40B4-BE49-F238E27FC236}">
              <a16:creationId xmlns:a16="http://schemas.microsoft.com/office/drawing/2014/main" id="{B41FD46F-8B5A-4E24-BA7C-F8FB0F809828}"/>
            </a:ext>
          </a:extLst>
        </xdr:cNvPr>
        <xdr:cNvSpPr/>
      </xdr:nvSpPr>
      <xdr:spPr>
        <a:xfrm>
          <a:off x="12865100" y="495300"/>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16511</xdr:colOff>
      <xdr:row>2</xdr:row>
      <xdr:rowOff>33382</xdr:rowOff>
    </xdr:from>
    <xdr:to>
      <xdr:col>11</xdr:col>
      <xdr:colOff>977900</xdr:colOff>
      <xdr:row>7</xdr:row>
      <xdr:rowOff>137159</xdr:rowOff>
    </xdr:to>
    <xdr:sp macro="" textlink="">
      <xdr:nvSpPr>
        <xdr:cNvPr id="2" name="Rounded Rectangle 1">
          <a:extLst>
            <a:ext uri="{FF2B5EF4-FFF2-40B4-BE49-F238E27FC236}">
              <a16:creationId xmlns:a16="http://schemas.microsoft.com/office/drawing/2014/main" id="{00000000-0008-0000-2200-000002000000}"/>
            </a:ext>
          </a:extLst>
        </xdr:cNvPr>
        <xdr:cNvSpPr/>
      </xdr:nvSpPr>
      <xdr:spPr>
        <a:xfrm>
          <a:off x="4283711" y="388982"/>
          <a:ext cx="6193789" cy="99277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Regression 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282756</xdr:colOff>
      <xdr:row>10</xdr:row>
      <xdr:rowOff>17599</xdr:rowOff>
    </xdr:from>
    <xdr:to>
      <xdr:col>13</xdr:col>
      <xdr:colOff>5715</xdr:colOff>
      <xdr:row>20</xdr:row>
      <xdr:rowOff>95250</xdr:rowOff>
    </xdr:to>
    <xdr:sp macro="" textlink="">
      <xdr:nvSpPr>
        <xdr:cNvPr id="3" name="TextBox 2">
          <a:extLst>
            <a:ext uri="{FF2B5EF4-FFF2-40B4-BE49-F238E27FC236}">
              <a16:creationId xmlns:a16="http://schemas.microsoft.com/office/drawing/2014/main" id="{00000000-0008-0000-2200-000003000000}"/>
            </a:ext>
          </a:extLst>
        </xdr:cNvPr>
        <xdr:cNvSpPr txBox="1"/>
      </xdr:nvSpPr>
      <xdr:spPr>
        <a:xfrm>
          <a:off x="886006" y="1922599"/>
          <a:ext cx="9549584" cy="198265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baseline="0">
              <a:solidFill>
                <a:schemeClr val="bg1"/>
              </a:solidFill>
            </a:rPr>
            <a:t>Anderson 4e 568</a:t>
          </a:r>
        </a:p>
        <a:p>
          <a:r>
            <a:rPr lang="en-US" sz="2000" b="1" baseline="0">
              <a:solidFill>
                <a:schemeClr val="tx1"/>
              </a:solidFill>
              <a:latin typeface="Lucida Bright" panose="02040602050505020304" pitchFamily="18" charset="0"/>
            </a:rPr>
            <a:t>Multiple regression:</a:t>
          </a:r>
        </a:p>
        <a:p>
          <a:endParaRPr lang="en-US" sz="2000" b="1" baseline="0">
            <a:solidFill>
              <a:schemeClr val="tx1"/>
            </a:solidFill>
            <a:latin typeface="Lucida Bright" panose="02040602050505020304" pitchFamily="18" charset="0"/>
          </a:endParaRPr>
        </a:p>
        <a:p>
          <a:r>
            <a:rPr lang="en-US" sz="2000" baseline="0">
              <a:latin typeface="Lucida Bright" panose="02040602050505020304" pitchFamily="18" charset="0"/>
            </a:rPr>
            <a:t>Calculate the value of a dependent variable given the following values of:</a:t>
          </a:r>
        </a:p>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a:t>
          </a:r>
          <a:r>
            <a:rPr lang="en-US" sz="2000" b="1" baseline="0">
              <a:solidFill>
                <a:srgbClr val="C00000"/>
              </a:solidFill>
              <a:latin typeface="Lucida Bright" panose="02040602050505020304" pitchFamily="18" charset="0"/>
            </a:rPr>
            <a:t>12</a:t>
          </a:r>
          <a:r>
            <a:rPr lang="en-US" sz="2000" baseline="0">
              <a:latin typeface="Lucida Bright" panose="02040602050505020304" pitchFamily="18" charset="0"/>
            </a:rPr>
            <a:t>,  X</a:t>
          </a:r>
          <a:r>
            <a:rPr lang="en-US" sz="1600" baseline="0">
              <a:latin typeface="Lucida Bright" panose="02040602050505020304" pitchFamily="18" charset="0"/>
            </a:rPr>
            <a:t>2</a:t>
          </a:r>
          <a:r>
            <a:rPr lang="en-US" sz="2000" baseline="0">
              <a:latin typeface="Lucida Bright" panose="02040602050505020304" pitchFamily="18" charset="0"/>
            </a:rPr>
            <a:t> =</a:t>
          </a:r>
          <a:r>
            <a:rPr lang="en-US" sz="2000" baseline="0">
              <a:solidFill>
                <a:srgbClr val="C00000"/>
              </a:solidFill>
              <a:latin typeface="Lucida Bright" panose="02040602050505020304" pitchFamily="18" charset="0"/>
            </a:rPr>
            <a:t> </a:t>
          </a:r>
          <a:r>
            <a:rPr lang="en-US" sz="2000" b="1" baseline="0">
              <a:solidFill>
                <a:srgbClr val="C00000"/>
              </a:solidFill>
              <a:latin typeface="Lucida Bright" panose="02040602050505020304" pitchFamily="18" charset="0"/>
            </a:rPr>
            <a:t>8</a:t>
          </a:r>
          <a:r>
            <a:rPr lang="en-US" sz="2000" baseline="0">
              <a:latin typeface="Lucida Bright" panose="02040602050505020304" pitchFamily="18" charset="0"/>
            </a:rPr>
            <a:t>,  X</a:t>
          </a:r>
          <a:r>
            <a:rPr lang="en-US" sz="1600" baseline="0">
              <a:latin typeface="Lucida Bright" panose="02040602050505020304" pitchFamily="18" charset="0"/>
            </a:rPr>
            <a:t>3</a:t>
          </a:r>
          <a:r>
            <a:rPr lang="en-US" sz="2000" baseline="0">
              <a:latin typeface="Lucida Bright" panose="02040602050505020304" pitchFamily="18" charset="0"/>
            </a:rPr>
            <a:t> = </a:t>
          </a:r>
          <a:r>
            <a:rPr lang="en-US" sz="2000" b="1" baseline="0">
              <a:solidFill>
                <a:srgbClr val="C00000"/>
              </a:solidFill>
              <a:latin typeface="Lucida Bright" panose="02040602050505020304" pitchFamily="18" charset="0"/>
            </a:rPr>
            <a:t>27</a:t>
          </a:r>
        </a:p>
        <a:p>
          <a:endParaRPr lang="en-US" sz="2000" baseline="0">
            <a:latin typeface="Lucida Bright" panose="02040602050505020304" pitchFamily="18" charset="0"/>
          </a:endParaRPr>
        </a:p>
      </xdr:txBody>
    </xdr:sp>
    <xdr:clientData/>
  </xdr:twoCellAnchor>
  <xdr:twoCellAnchor>
    <xdr:from>
      <xdr:col>2</xdr:col>
      <xdr:colOff>200299</xdr:colOff>
      <xdr:row>1</xdr:row>
      <xdr:rowOff>100149</xdr:rowOff>
    </xdr:from>
    <xdr:to>
      <xdr:col>3</xdr:col>
      <xdr:colOff>365760</xdr:colOff>
      <xdr:row>7</xdr:row>
      <xdr:rowOff>137160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200-000004000000}"/>
            </a:ext>
          </a:extLst>
        </xdr:cNvPr>
        <xdr:cNvSpPr/>
      </xdr:nvSpPr>
      <xdr:spPr>
        <a:xfrm>
          <a:off x="1465219" y="283029"/>
          <a:ext cx="1430381" cy="113429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13</xdr:col>
      <xdr:colOff>762000</xdr:colOff>
      <xdr:row>10</xdr:row>
      <xdr:rowOff>121920</xdr:rowOff>
    </xdr:from>
    <xdr:to>
      <xdr:col>13</xdr:col>
      <xdr:colOff>762000</xdr:colOff>
      <xdr:row>58</xdr:row>
      <xdr:rowOff>60960</xdr:rowOff>
    </xdr:to>
    <xdr:cxnSp macro="">
      <xdr:nvCxnSpPr>
        <xdr:cNvPr id="6" name="Straight Connector 5">
          <a:extLst>
            <a:ext uri="{FF2B5EF4-FFF2-40B4-BE49-F238E27FC236}">
              <a16:creationId xmlns:a16="http://schemas.microsoft.com/office/drawing/2014/main" id="{00000000-0008-0000-2200-000006000000}"/>
            </a:ext>
          </a:extLst>
        </xdr:cNvPr>
        <xdr:cNvCxnSpPr/>
      </xdr:nvCxnSpPr>
      <xdr:spPr>
        <a:xfrm flipH="1">
          <a:off x="10622280" y="1402080"/>
          <a:ext cx="0" cy="867918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152400</xdr:colOff>
      <xdr:row>2</xdr:row>
      <xdr:rowOff>165100</xdr:rowOff>
    </xdr:from>
    <xdr:to>
      <xdr:col>18</xdr:col>
      <xdr:colOff>266699</xdr:colOff>
      <xdr:row>7</xdr:row>
      <xdr:rowOff>76200</xdr:rowOff>
    </xdr:to>
    <xdr:sp macro="" textlink="">
      <xdr:nvSpPr>
        <xdr:cNvPr id="5" name="Rounded Rectangle 1">
          <a:hlinkClick xmlns:r="http://schemas.openxmlformats.org/officeDocument/2006/relationships" r:id="rId2"/>
          <a:extLst>
            <a:ext uri="{FF2B5EF4-FFF2-40B4-BE49-F238E27FC236}">
              <a16:creationId xmlns:a16="http://schemas.microsoft.com/office/drawing/2014/main" id="{BC801867-F034-4FC4-BD3D-116209E8A45F}"/>
            </a:ext>
          </a:extLst>
        </xdr:cNvPr>
        <xdr:cNvSpPr/>
      </xdr:nvSpPr>
      <xdr:spPr>
        <a:xfrm>
          <a:off x="13195300" y="520700"/>
          <a:ext cx="2044699" cy="800100"/>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002060"/>
              </a:solidFill>
              <a:latin typeface="Lucida Bright" panose="02040602050505020304" pitchFamily="18" charset="0"/>
            </a:rPr>
            <a:t>Check</a:t>
          </a:r>
        </a:p>
      </xdr:txBody>
    </xdr:sp>
    <xdr:clientData/>
  </xdr:twoCellAnchor>
  <xdr:twoCellAnchor>
    <xdr:from>
      <xdr:col>14</xdr:col>
      <xdr:colOff>231957</xdr:colOff>
      <xdr:row>45</xdr:row>
      <xdr:rowOff>93799</xdr:rowOff>
    </xdr:from>
    <xdr:to>
      <xdr:col>21</xdr:col>
      <xdr:colOff>165100</xdr:colOff>
      <xdr:row>55</xdr:row>
      <xdr:rowOff>127000</xdr:rowOff>
    </xdr:to>
    <xdr:sp macro="" textlink="">
      <xdr:nvSpPr>
        <xdr:cNvPr id="7" name="TextBox 6">
          <a:extLst>
            <a:ext uri="{FF2B5EF4-FFF2-40B4-BE49-F238E27FC236}">
              <a16:creationId xmlns:a16="http://schemas.microsoft.com/office/drawing/2014/main" id="{53B817A0-3595-1C94-5D00-991F334AB8C3}"/>
            </a:ext>
          </a:extLst>
        </xdr:cNvPr>
        <xdr:cNvSpPr txBox="1"/>
      </xdr:nvSpPr>
      <xdr:spPr>
        <a:xfrm>
          <a:off x="12957357" y="11447599"/>
          <a:ext cx="6841943" cy="217950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rPr>
            <a:t>X</a:t>
          </a:r>
          <a:r>
            <a:rPr lang="en-US" sz="1600" baseline="0">
              <a:latin typeface="Lucida Bright" panose="02040602050505020304" pitchFamily="18" charset="0"/>
            </a:rPr>
            <a:t>1 </a:t>
          </a:r>
          <a:r>
            <a:rPr lang="en-US" sz="2000" baseline="0">
              <a:latin typeface="Lucida Bright" panose="02040602050505020304" pitchFamily="18" charset="0"/>
            </a:rPr>
            <a:t>= </a:t>
          </a:r>
          <a:r>
            <a:rPr lang="en-US" sz="2000" b="1" baseline="0">
              <a:solidFill>
                <a:srgbClr val="C00000"/>
              </a:solidFill>
              <a:latin typeface="Lucida Bright" panose="02040602050505020304" pitchFamily="18" charset="0"/>
            </a:rPr>
            <a:t>12</a:t>
          </a:r>
          <a:r>
            <a:rPr lang="en-US" sz="2000" baseline="0">
              <a:latin typeface="Lucida Bright" panose="02040602050505020304" pitchFamily="18" charset="0"/>
            </a:rPr>
            <a:t>,  X</a:t>
          </a:r>
          <a:r>
            <a:rPr lang="en-US" sz="1600" baseline="0">
              <a:latin typeface="Lucida Bright" panose="02040602050505020304" pitchFamily="18" charset="0"/>
            </a:rPr>
            <a:t>2</a:t>
          </a:r>
          <a:r>
            <a:rPr lang="en-US" sz="2000" baseline="0">
              <a:latin typeface="Lucida Bright" panose="02040602050505020304" pitchFamily="18" charset="0"/>
            </a:rPr>
            <a:t> = </a:t>
          </a:r>
          <a:r>
            <a:rPr lang="en-US" sz="2000" b="1" baseline="0">
              <a:solidFill>
                <a:srgbClr val="C00000"/>
              </a:solidFill>
              <a:latin typeface="Lucida Bright" panose="02040602050505020304" pitchFamily="18" charset="0"/>
            </a:rPr>
            <a:t>8</a:t>
          </a:r>
          <a:r>
            <a:rPr lang="en-US" sz="2000" baseline="0">
              <a:latin typeface="Lucida Bright" panose="02040602050505020304" pitchFamily="18" charset="0"/>
            </a:rPr>
            <a:t>,  X</a:t>
          </a:r>
          <a:r>
            <a:rPr lang="en-US" sz="1600" baseline="0">
              <a:latin typeface="Lucida Bright" panose="02040602050505020304" pitchFamily="18" charset="0"/>
            </a:rPr>
            <a:t>3</a:t>
          </a:r>
          <a:r>
            <a:rPr lang="en-US" sz="2000" baseline="0">
              <a:latin typeface="Lucida Bright" panose="02040602050505020304" pitchFamily="18" charset="0"/>
            </a:rPr>
            <a:t> = </a:t>
          </a:r>
          <a:r>
            <a:rPr lang="en-US" sz="2000" b="1" baseline="0">
              <a:solidFill>
                <a:srgbClr val="C00000"/>
              </a:solidFill>
              <a:latin typeface="Lucida Bright" panose="02040602050505020304" pitchFamily="18" charset="0"/>
            </a:rPr>
            <a:t>27</a:t>
          </a:r>
        </a:p>
        <a:p>
          <a:endParaRPr lang="en-US" sz="2000" baseline="0">
            <a:latin typeface="Lucida Bright" panose="02040602050505020304" pitchFamily="18" charset="0"/>
          </a:endParaRPr>
        </a:p>
        <a:p>
          <a:r>
            <a:rPr lang="en-US" sz="2000" baseline="0">
              <a:latin typeface="Lucida Bright" panose="02040602050505020304" pitchFamily="18" charset="0"/>
            </a:rPr>
            <a:t>y = -1.0385 +0.0013*</a:t>
          </a:r>
          <a:r>
            <a:rPr lang="en-US" sz="2000" baseline="0">
              <a:solidFill>
                <a:srgbClr val="C00000"/>
              </a:solidFill>
              <a:latin typeface="Lucida Bright" panose="02040602050505020304" pitchFamily="18" charset="0"/>
            </a:rPr>
            <a:t>X1</a:t>
          </a:r>
          <a:r>
            <a:rPr lang="en-US" sz="2000" baseline="0">
              <a:latin typeface="Lucida Bright" panose="02040602050505020304" pitchFamily="18" charset="0"/>
            </a:rPr>
            <a:t> + 0.0680*</a:t>
          </a:r>
          <a:r>
            <a:rPr lang="en-US" sz="2000" baseline="0">
              <a:solidFill>
                <a:srgbClr val="C00000"/>
              </a:solidFill>
              <a:latin typeface="Lucida Bright" panose="02040602050505020304" pitchFamily="18" charset="0"/>
            </a:rPr>
            <a:t>X2</a:t>
          </a:r>
          <a:r>
            <a:rPr lang="en-US" sz="2000" baseline="0">
              <a:latin typeface="Lucida Bright" panose="02040602050505020304" pitchFamily="18" charset="0"/>
            </a:rPr>
            <a:t> +0.9484*</a:t>
          </a:r>
          <a:r>
            <a:rPr lang="en-US" sz="2000" baseline="0">
              <a:solidFill>
                <a:srgbClr val="C00000"/>
              </a:solidFill>
              <a:latin typeface="Lucida Bright" panose="02040602050505020304" pitchFamily="18" charset="0"/>
            </a:rPr>
            <a:t>X3</a:t>
          </a:r>
        </a:p>
        <a:p>
          <a:endParaRPr lang="en-US" sz="2000" baseline="0">
            <a:solidFill>
              <a:srgbClr val="C00000"/>
            </a:solidFill>
            <a:latin typeface="Lucida Bright" panose="020406020505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000" baseline="0">
              <a:solidFill>
                <a:schemeClr val="dk1"/>
              </a:solidFill>
              <a:effectLst/>
              <a:latin typeface="Lucida Bright" panose="02040602050505020304" pitchFamily="18" charset="0"/>
              <a:ea typeface="+mn-ea"/>
              <a:cs typeface="+mn-cs"/>
            </a:rPr>
            <a:t>y = -1.0385 +0.0013*</a:t>
          </a:r>
          <a:r>
            <a:rPr lang="en-US" sz="2000" b="1" baseline="0">
              <a:solidFill>
                <a:srgbClr val="C00000"/>
              </a:solidFill>
              <a:effectLst/>
              <a:latin typeface="Lucida Bright" panose="02040602050505020304" pitchFamily="18" charset="0"/>
              <a:ea typeface="+mn-ea"/>
              <a:cs typeface="+mn-cs"/>
            </a:rPr>
            <a:t>12</a:t>
          </a:r>
          <a:r>
            <a:rPr lang="en-US" sz="2000" baseline="0">
              <a:solidFill>
                <a:schemeClr val="dk1"/>
              </a:solidFill>
              <a:effectLst/>
              <a:latin typeface="Lucida Bright" panose="02040602050505020304" pitchFamily="18" charset="0"/>
              <a:ea typeface="+mn-ea"/>
              <a:cs typeface="+mn-cs"/>
            </a:rPr>
            <a:t> + 0.0680*</a:t>
          </a:r>
          <a:r>
            <a:rPr lang="en-US" sz="2000" b="1" baseline="0">
              <a:solidFill>
                <a:srgbClr val="C00000"/>
              </a:solidFill>
              <a:effectLst/>
              <a:latin typeface="Lucida Bright" panose="02040602050505020304" pitchFamily="18" charset="0"/>
              <a:ea typeface="+mn-ea"/>
              <a:cs typeface="+mn-cs"/>
            </a:rPr>
            <a:t>8</a:t>
          </a:r>
          <a:r>
            <a:rPr lang="en-US" sz="2000" baseline="0">
              <a:solidFill>
                <a:schemeClr val="dk1"/>
              </a:solidFill>
              <a:effectLst/>
              <a:latin typeface="Lucida Bright" panose="02040602050505020304" pitchFamily="18" charset="0"/>
              <a:ea typeface="+mn-ea"/>
              <a:cs typeface="+mn-cs"/>
            </a:rPr>
            <a:t> +0.9484*</a:t>
          </a:r>
          <a:r>
            <a:rPr lang="en-US" sz="2000" b="1" baseline="0">
              <a:solidFill>
                <a:srgbClr val="C00000"/>
              </a:solidFill>
              <a:effectLst/>
              <a:latin typeface="Lucida Bright" panose="02040602050505020304" pitchFamily="18" charset="0"/>
              <a:ea typeface="+mn-ea"/>
              <a:cs typeface="+mn-cs"/>
            </a:rPr>
            <a:t>27</a:t>
          </a:r>
          <a:endParaRPr lang="en-US" sz="2000" b="1">
            <a:solidFill>
              <a:srgbClr val="C00000"/>
            </a:solidFill>
            <a:effectLst/>
            <a:latin typeface="Lucida Bright" panose="02040602050505020304" pitchFamily="18" charset="0"/>
          </a:endParaRPr>
        </a:p>
        <a:p>
          <a:endParaRPr lang="en-US" sz="2000" baseline="0">
            <a:solidFill>
              <a:srgbClr val="C00000"/>
            </a:solidFill>
            <a:latin typeface="Lucida Bright" panose="02040602050505020304" pitchFamily="18" charset="0"/>
          </a:endParaRPr>
        </a:p>
        <a:p>
          <a:endParaRPr lang="en-US" sz="2000" baseline="0">
            <a:latin typeface="Lucida Bright" panose="02040602050505020304" pitchFamily="18"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8C32282E-F00E-4670-B7B3-EC17996DEF8C}"/>
            </a:ext>
          </a:extLst>
        </xdr:cNvPr>
        <xdr:cNvSpPr/>
      </xdr:nvSpPr>
      <xdr:spPr>
        <a:xfrm>
          <a:off x="4034791" y="409303"/>
          <a:ext cx="6648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Regression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17</xdr:row>
      <xdr:rowOff>121920</xdr:rowOff>
    </xdr:to>
    <xdr:sp macro="" textlink="">
      <xdr:nvSpPr>
        <xdr:cNvPr id="3" name="TextBox 2">
          <a:extLst>
            <a:ext uri="{FF2B5EF4-FFF2-40B4-BE49-F238E27FC236}">
              <a16:creationId xmlns:a16="http://schemas.microsoft.com/office/drawing/2014/main" id="{465500EC-0E8F-4F9C-A1AB-0B9EA904A57D}"/>
            </a:ext>
          </a:extLst>
        </xdr:cNvPr>
        <xdr:cNvSpPr txBox="1"/>
      </xdr:nvSpPr>
      <xdr:spPr>
        <a:xfrm>
          <a:off x="755468" y="1793966"/>
          <a:ext cx="9897292" cy="14369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scatter chart calculate the projected level of sales in the </a:t>
          </a:r>
          <a:r>
            <a:rPr lang="en-US" sz="2000" b="1" baseline="0">
              <a:solidFill>
                <a:srgbClr val="C00000"/>
              </a:solidFill>
              <a:latin typeface="Lucida Bright" panose="02040602050505020304" pitchFamily="18" charset="0"/>
            </a:rPr>
            <a:t>48th</a:t>
          </a:r>
          <a:r>
            <a:rPr lang="en-US" sz="2000" baseline="0">
              <a:latin typeface="Lucida Bright" panose="02040602050505020304" pitchFamily="18" charset="0"/>
            </a:rPr>
            <a:t>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EFA22A30-B017-403C-A23E-A5ECFECB7E85}"/>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315232</xdr:colOff>
      <xdr:row>9</xdr:row>
      <xdr:rowOff>151402</xdr:rowOff>
    </xdr:from>
    <xdr:to>
      <xdr:col>12</xdr:col>
      <xdr:colOff>315232</xdr:colOff>
      <xdr:row>51</xdr:row>
      <xdr:rowOff>90442</xdr:rowOff>
    </xdr:to>
    <xdr:cxnSp macro="">
      <xdr:nvCxnSpPr>
        <xdr:cNvPr id="5" name="Straight Connector 4">
          <a:extLst>
            <a:ext uri="{FF2B5EF4-FFF2-40B4-BE49-F238E27FC236}">
              <a16:creationId xmlns:a16="http://schemas.microsoft.com/office/drawing/2014/main" id="{CB2EE072-75D2-4671-895C-8D85F9627D46}"/>
            </a:ext>
          </a:extLst>
        </xdr:cNvPr>
        <xdr:cNvCxnSpPr/>
      </xdr:nvCxnSpPr>
      <xdr:spPr>
        <a:xfrm flipH="1">
          <a:off x="10937512" y="1797322"/>
          <a:ext cx="0" cy="897636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990600</xdr:colOff>
      <xdr:row>19</xdr:row>
      <xdr:rowOff>15240</xdr:rowOff>
    </xdr:from>
    <xdr:to>
      <xdr:col>10</xdr:col>
      <xdr:colOff>838200</xdr:colOff>
      <xdr:row>38</xdr:row>
      <xdr:rowOff>0</xdr:rowOff>
    </xdr:to>
    <xdr:graphicFrame macro="">
      <xdr:nvGraphicFramePr>
        <xdr:cNvPr id="6" name="Chart 5">
          <a:extLst>
            <a:ext uri="{FF2B5EF4-FFF2-40B4-BE49-F238E27FC236}">
              <a16:creationId xmlns:a16="http://schemas.microsoft.com/office/drawing/2014/main" id="{051ED9FB-F4A4-4099-AD69-C4106FC16D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729342</xdr:colOff>
      <xdr:row>2</xdr:row>
      <xdr:rowOff>119743</xdr:rowOff>
    </xdr:from>
    <xdr:to>
      <xdr:col>16</xdr:col>
      <xdr:colOff>498020</xdr:colOff>
      <xdr:row>6</xdr:row>
      <xdr:rowOff>163284</xdr:rowOff>
    </xdr:to>
    <xdr:sp macro="" textlink="">
      <xdr:nvSpPr>
        <xdr:cNvPr id="8" name="Rounded Rectangle 15">
          <a:extLst>
            <a:ext uri="{FF2B5EF4-FFF2-40B4-BE49-F238E27FC236}">
              <a16:creationId xmlns:a16="http://schemas.microsoft.com/office/drawing/2014/main" id="{56F4151C-18C1-4A76-B1B8-2B88982B7E0F}"/>
            </a:ext>
          </a:extLst>
        </xdr:cNvPr>
        <xdr:cNvSpPr/>
      </xdr:nvSpPr>
      <xdr:spPr>
        <a:xfrm>
          <a:off x="11353799" y="489857"/>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576944</xdr:colOff>
      <xdr:row>19</xdr:row>
      <xdr:rowOff>43543</xdr:rowOff>
    </xdr:from>
    <xdr:to>
      <xdr:col>18</xdr:col>
      <xdr:colOff>185057</xdr:colOff>
      <xdr:row>26</xdr:row>
      <xdr:rowOff>202474</xdr:rowOff>
    </xdr:to>
    <xdr:sp macro="" textlink="">
      <xdr:nvSpPr>
        <xdr:cNvPr id="9" name="TextBox 8">
          <a:extLst>
            <a:ext uri="{FF2B5EF4-FFF2-40B4-BE49-F238E27FC236}">
              <a16:creationId xmlns:a16="http://schemas.microsoft.com/office/drawing/2014/main" id="{A736B11A-FE6D-4B36-9013-FA21CA54D7BA}"/>
            </a:ext>
          </a:extLst>
        </xdr:cNvPr>
        <xdr:cNvSpPr txBox="1"/>
      </xdr:nvSpPr>
      <xdr:spPr>
        <a:xfrm>
          <a:off x="11201401" y="3559629"/>
          <a:ext cx="4256313" cy="145433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rPr>
            <a:t>y = 359.62*</a:t>
          </a:r>
          <a:r>
            <a:rPr lang="en-US" sz="2400" b="1" baseline="0">
              <a:solidFill>
                <a:srgbClr val="C00000"/>
              </a:solidFill>
              <a:latin typeface="Lucida Bright" panose="02040602050505020304" pitchFamily="18" charset="0"/>
            </a:rPr>
            <a:t>x </a:t>
          </a:r>
          <a:r>
            <a:rPr lang="en-US" sz="2400" baseline="0">
              <a:latin typeface="Lucida Bright" panose="02040602050505020304" pitchFamily="18" charset="0"/>
            </a:rPr>
            <a:t>+ 441.67</a:t>
          </a:r>
        </a:p>
        <a:p>
          <a:endParaRPr lang="en-US" sz="2400" baseline="0">
            <a:latin typeface="Lucida Bright" panose="02040602050505020304" pitchFamily="18" charset="0"/>
          </a:endParaRPr>
        </a:p>
        <a:p>
          <a:r>
            <a:rPr lang="en-US" sz="2400" baseline="0">
              <a:latin typeface="Lucida Bright" panose="02040602050505020304" pitchFamily="18" charset="0"/>
            </a:rPr>
            <a:t>y = 359.62*</a:t>
          </a:r>
          <a:r>
            <a:rPr lang="en-US" sz="2400" b="1" baseline="0">
              <a:solidFill>
                <a:srgbClr val="C00000"/>
              </a:solidFill>
              <a:latin typeface="Lucida Bright" panose="02040602050505020304" pitchFamily="18" charset="0"/>
            </a:rPr>
            <a:t>48</a:t>
          </a:r>
          <a:r>
            <a:rPr lang="en-US" sz="2400" baseline="0">
              <a:latin typeface="Lucida Bright" panose="02040602050505020304" pitchFamily="18" charset="0"/>
            </a:rPr>
            <a:t> + 441.67</a:t>
          </a:r>
        </a:p>
        <a:p>
          <a:endParaRPr lang="en-US" sz="2400" baseline="0">
            <a:latin typeface="Lucida Bright" panose="02040602050505020304" pitchFamily="18" charset="0"/>
          </a:endParaRPr>
        </a:p>
        <a:p>
          <a:endParaRPr lang="en-US" sz="2400" baseline="0">
            <a:latin typeface="Lucida Bright" panose="02040602050505020304" pitchFamily="18"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203019</xdr:colOff>
      <xdr:row>2</xdr:row>
      <xdr:rowOff>54429</xdr:rowOff>
    </xdr:from>
    <xdr:to>
      <xdr:col>10</xdr:col>
      <xdr:colOff>986246</xdr:colOff>
      <xdr:row>6</xdr:row>
      <xdr:rowOff>130629</xdr:rowOff>
    </xdr:to>
    <xdr:sp macro="" textlink="">
      <xdr:nvSpPr>
        <xdr:cNvPr id="2" name="Rounded Rectangle 1">
          <a:extLst>
            <a:ext uri="{FF2B5EF4-FFF2-40B4-BE49-F238E27FC236}">
              <a16:creationId xmlns:a16="http://schemas.microsoft.com/office/drawing/2014/main" id="{B87480E4-7F47-4E67-85FE-495DBE747C2E}"/>
            </a:ext>
          </a:extLst>
        </xdr:cNvPr>
        <xdr:cNvSpPr/>
      </xdr:nvSpPr>
      <xdr:spPr>
        <a:xfrm>
          <a:off x="2728505" y="424543"/>
          <a:ext cx="6661512"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Regression Problem </a:t>
          </a:r>
          <a:r>
            <a:rPr lang="en-US" sz="3200" b="0">
              <a:solidFill>
                <a:srgbClr val="C00000"/>
              </a:solidFill>
              <a:latin typeface="Lucida Bright" panose="02040602050505020304" pitchFamily="18" charset="0"/>
            </a:rPr>
            <a:t>3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8D5CD1D4-D364-46BF-990B-B73EFBEE2853}"/>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315232</xdr:colOff>
      <xdr:row>9</xdr:row>
      <xdr:rowOff>151402</xdr:rowOff>
    </xdr:from>
    <xdr:to>
      <xdr:col>12</xdr:col>
      <xdr:colOff>315232</xdr:colOff>
      <xdr:row>51</xdr:row>
      <xdr:rowOff>90442</xdr:rowOff>
    </xdr:to>
    <xdr:cxnSp macro="">
      <xdr:nvCxnSpPr>
        <xdr:cNvPr id="5" name="Straight Connector 4">
          <a:extLst>
            <a:ext uri="{FF2B5EF4-FFF2-40B4-BE49-F238E27FC236}">
              <a16:creationId xmlns:a16="http://schemas.microsoft.com/office/drawing/2014/main" id="{BBFAA35B-2C6C-4B98-A69D-C964C7DD8F55}"/>
            </a:ext>
          </a:extLst>
        </xdr:cNvPr>
        <xdr:cNvCxnSpPr/>
      </xdr:nvCxnSpPr>
      <xdr:spPr>
        <a:xfrm flipH="1">
          <a:off x="10937512" y="1797322"/>
          <a:ext cx="0" cy="897636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1066800</xdr:colOff>
      <xdr:row>2</xdr:row>
      <xdr:rowOff>21771</xdr:rowOff>
    </xdr:from>
    <xdr:to>
      <xdr:col>17</xdr:col>
      <xdr:colOff>73478</xdr:colOff>
      <xdr:row>6</xdr:row>
      <xdr:rowOff>65312</xdr:rowOff>
    </xdr:to>
    <xdr:sp macro="" textlink="">
      <xdr:nvSpPr>
        <xdr:cNvPr id="7" name="Rounded Rectangle 15">
          <a:extLst>
            <a:ext uri="{FF2B5EF4-FFF2-40B4-BE49-F238E27FC236}">
              <a16:creationId xmlns:a16="http://schemas.microsoft.com/office/drawing/2014/main" id="{83D9BE62-E715-4F2D-A7B2-66DDCB006136}"/>
            </a:ext>
          </a:extLst>
        </xdr:cNvPr>
        <xdr:cNvSpPr/>
      </xdr:nvSpPr>
      <xdr:spPr>
        <a:xfrm>
          <a:off x="11691257" y="391885"/>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xdr:col>
      <xdr:colOff>21772</xdr:colOff>
      <xdr:row>8</xdr:row>
      <xdr:rowOff>141514</xdr:rowOff>
    </xdr:from>
    <xdr:to>
      <xdr:col>11</xdr:col>
      <xdr:colOff>1055553</xdr:colOff>
      <xdr:row>16</xdr:row>
      <xdr:rowOff>57331</xdr:rowOff>
    </xdr:to>
    <xdr:sp macro="" textlink="">
      <xdr:nvSpPr>
        <xdr:cNvPr id="8" name="TextBox 7">
          <a:extLst>
            <a:ext uri="{FF2B5EF4-FFF2-40B4-BE49-F238E27FC236}">
              <a16:creationId xmlns:a16="http://schemas.microsoft.com/office/drawing/2014/main" id="{8665F158-B07C-4066-9511-362968861BFA}"/>
            </a:ext>
          </a:extLst>
        </xdr:cNvPr>
        <xdr:cNvSpPr txBox="1"/>
      </xdr:nvSpPr>
      <xdr:spPr>
        <a:xfrm>
          <a:off x="642258" y="1621971"/>
          <a:ext cx="9894752" cy="139627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Dataset calculate the projected level of sales in the </a:t>
          </a:r>
          <a:r>
            <a:rPr lang="en-US" sz="2000" baseline="0">
              <a:solidFill>
                <a:srgbClr val="C00000"/>
              </a:solidFill>
              <a:latin typeface="Lucida Bright" panose="02040602050505020304" pitchFamily="18" charset="0"/>
            </a:rPr>
            <a:t>48th</a:t>
          </a:r>
          <a:r>
            <a:rPr lang="en-US" sz="2000" baseline="0">
              <a:latin typeface="Lucida Bright" panose="02040602050505020304" pitchFamily="18" charset="0"/>
            </a:rPr>
            <a:t> quarter.</a:t>
          </a:r>
        </a:p>
      </xdr:txBody>
    </xdr:sp>
    <xdr:clientData/>
  </xdr:twoCellAnchor>
  <xdr:twoCellAnchor>
    <xdr:from>
      <xdr:col>12</xdr:col>
      <xdr:colOff>674914</xdr:colOff>
      <xdr:row>18</xdr:row>
      <xdr:rowOff>119743</xdr:rowOff>
    </xdr:from>
    <xdr:to>
      <xdr:col>19</xdr:col>
      <xdr:colOff>653143</xdr:colOff>
      <xdr:row>29</xdr:row>
      <xdr:rowOff>65314</xdr:rowOff>
    </xdr:to>
    <xdr:graphicFrame macro="">
      <xdr:nvGraphicFramePr>
        <xdr:cNvPr id="9" name="Chart 8">
          <a:extLst>
            <a:ext uri="{FF2B5EF4-FFF2-40B4-BE49-F238E27FC236}">
              <a16:creationId xmlns:a16="http://schemas.microsoft.com/office/drawing/2014/main" id="{48424022-DA14-4043-5EA0-78166024CC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729343</xdr:colOff>
      <xdr:row>31</xdr:row>
      <xdr:rowOff>65315</xdr:rowOff>
    </xdr:from>
    <xdr:to>
      <xdr:col>18</xdr:col>
      <xdr:colOff>337456</xdr:colOff>
      <xdr:row>36</xdr:row>
      <xdr:rowOff>50074</xdr:rowOff>
    </xdr:to>
    <xdr:sp macro="" textlink="">
      <xdr:nvSpPr>
        <xdr:cNvPr id="10" name="TextBox 9">
          <a:extLst>
            <a:ext uri="{FF2B5EF4-FFF2-40B4-BE49-F238E27FC236}">
              <a16:creationId xmlns:a16="http://schemas.microsoft.com/office/drawing/2014/main" id="{54929B20-2778-4D75-A163-28C0C52D6702}"/>
            </a:ext>
          </a:extLst>
        </xdr:cNvPr>
        <xdr:cNvSpPr txBox="1"/>
      </xdr:nvSpPr>
      <xdr:spPr>
        <a:xfrm>
          <a:off x="11353800" y="7064829"/>
          <a:ext cx="4256313" cy="145433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latin typeface="Lucida Bright" panose="02040602050505020304" pitchFamily="18" charset="0"/>
            </a:rPr>
            <a:t>y = 359.62*</a:t>
          </a:r>
          <a:r>
            <a:rPr lang="en-US" sz="2400" b="1" baseline="0">
              <a:solidFill>
                <a:srgbClr val="C00000"/>
              </a:solidFill>
              <a:latin typeface="Lucida Bright" panose="02040602050505020304" pitchFamily="18" charset="0"/>
            </a:rPr>
            <a:t>x </a:t>
          </a:r>
          <a:r>
            <a:rPr lang="en-US" sz="2400" baseline="0">
              <a:latin typeface="Lucida Bright" panose="02040602050505020304" pitchFamily="18" charset="0"/>
            </a:rPr>
            <a:t>+ 441.67</a:t>
          </a:r>
        </a:p>
        <a:p>
          <a:endParaRPr lang="en-US" sz="2400" baseline="0">
            <a:latin typeface="Lucida Bright" panose="02040602050505020304" pitchFamily="18" charset="0"/>
          </a:endParaRPr>
        </a:p>
        <a:p>
          <a:r>
            <a:rPr lang="en-US" sz="2400" baseline="0">
              <a:latin typeface="Lucida Bright" panose="02040602050505020304" pitchFamily="18" charset="0"/>
            </a:rPr>
            <a:t>y = 359.62*</a:t>
          </a:r>
          <a:r>
            <a:rPr lang="en-US" sz="2400" b="1" baseline="0">
              <a:solidFill>
                <a:srgbClr val="C00000"/>
              </a:solidFill>
              <a:latin typeface="Lucida Bright" panose="02040602050505020304" pitchFamily="18" charset="0"/>
            </a:rPr>
            <a:t>48</a:t>
          </a:r>
          <a:r>
            <a:rPr lang="en-US" sz="2400" baseline="0">
              <a:latin typeface="Lucida Bright" panose="02040602050505020304" pitchFamily="18" charset="0"/>
            </a:rPr>
            <a:t> + 441.67</a:t>
          </a:r>
        </a:p>
        <a:p>
          <a:endParaRPr lang="en-US" sz="2400" baseline="0">
            <a:latin typeface="Lucida Bright" panose="02040602050505020304" pitchFamily="18" charset="0"/>
          </a:endParaRPr>
        </a:p>
        <a:p>
          <a:endParaRPr lang="en-US" sz="2400" baseline="0">
            <a:latin typeface="Lucida Bright" panose="02040602050505020304" pitchFamily="18"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224791</xdr:colOff>
      <xdr:row>2</xdr:row>
      <xdr:rowOff>43543</xdr:rowOff>
    </xdr:from>
    <xdr:to>
      <xdr:col>9</xdr:col>
      <xdr:colOff>50800</xdr:colOff>
      <xdr:row>6</xdr:row>
      <xdr:rowOff>119743</xdr:rowOff>
    </xdr:to>
    <xdr:sp macro="" textlink="">
      <xdr:nvSpPr>
        <xdr:cNvPr id="2" name="Rounded Rectangle 1">
          <a:extLst>
            <a:ext uri="{FF2B5EF4-FFF2-40B4-BE49-F238E27FC236}">
              <a16:creationId xmlns:a16="http://schemas.microsoft.com/office/drawing/2014/main" id="{49375205-3E35-44A0-93F6-D8BB067D2F77}"/>
            </a:ext>
          </a:extLst>
        </xdr:cNvPr>
        <xdr:cNvSpPr/>
      </xdr:nvSpPr>
      <xdr:spPr>
        <a:xfrm>
          <a:off x="2752091" y="399143"/>
          <a:ext cx="8220709"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Regression Problem </a:t>
          </a:r>
          <a:r>
            <a:rPr lang="en-US" sz="3200" b="0">
              <a:solidFill>
                <a:srgbClr val="C00000"/>
              </a:solidFill>
              <a:latin typeface="Lucida Bright" panose="02040602050505020304" pitchFamily="18" charset="0"/>
            </a:rPr>
            <a:t>4 </a:t>
          </a:r>
        </a:p>
      </xdr:txBody>
    </xdr:sp>
    <xdr:clientData/>
  </xdr:twoCellAnchor>
  <xdr:twoCellAnchor>
    <xdr:from>
      <xdr:col>1</xdr:col>
      <xdr:colOff>130628</xdr:colOff>
      <xdr:row>9</xdr:row>
      <xdr:rowOff>148046</xdr:rowOff>
    </xdr:from>
    <xdr:to>
      <xdr:col>12</xdr:col>
      <xdr:colOff>30480</xdr:colOff>
      <xdr:row>23</xdr:row>
      <xdr:rowOff>292100</xdr:rowOff>
    </xdr:to>
    <xdr:sp macro="" textlink="">
      <xdr:nvSpPr>
        <xdr:cNvPr id="3" name="TextBox 2">
          <a:extLst>
            <a:ext uri="{FF2B5EF4-FFF2-40B4-BE49-F238E27FC236}">
              <a16:creationId xmlns:a16="http://schemas.microsoft.com/office/drawing/2014/main" id="{A3D247BB-E0B2-4041-AAB9-8F8DE223072D}"/>
            </a:ext>
          </a:extLst>
        </xdr:cNvPr>
        <xdr:cNvSpPr txBox="1"/>
      </xdr:nvSpPr>
      <xdr:spPr>
        <a:xfrm>
          <a:off x="755468" y="1793966"/>
          <a:ext cx="13425352" cy="312347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Dummy Variables:</a:t>
          </a:r>
        </a:p>
        <a:p>
          <a:r>
            <a:rPr lang="en-US" sz="2000">
              <a:latin typeface="Lucida Bright" panose="02040602050505020304" pitchFamily="18" charset="0"/>
            </a:rPr>
            <a:t>Use a multiple regression model to predict annual sales (measured in $millions) for</a:t>
          </a:r>
          <a:r>
            <a:rPr lang="en-US" sz="2000" baseline="0">
              <a:latin typeface="Lucida Bright" panose="02040602050505020304" pitchFamily="18" charset="0"/>
            </a:rPr>
            <a:t> salespeople in the XYZ company. </a:t>
          </a:r>
        </a:p>
        <a:p>
          <a:endParaRPr lang="en-US" sz="2000" baseline="0">
            <a:latin typeface="Lucida Bright" panose="02040602050505020304" pitchFamily="18" charset="0"/>
          </a:endParaRPr>
        </a:p>
        <a:p>
          <a:r>
            <a:rPr lang="en-US" sz="2000" baseline="0">
              <a:latin typeface="Lucida Bright" panose="02040602050505020304" pitchFamily="18" charset="0"/>
            </a:rPr>
            <a:t>The highest level of education is important. The possible categories are: high school degree, some college, and undergraduate college degree. </a:t>
          </a:r>
        </a:p>
        <a:p>
          <a:endParaRPr lang="en-US" sz="2000" baseline="0">
            <a:latin typeface="Lucida Bright" panose="02040602050505020304" pitchFamily="18" charset="0"/>
          </a:endParaRPr>
        </a:p>
        <a:p>
          <a:r>
            <a:rPr lang="en-US" sz="2000" baseline="0">
              <a:latin typeface="Lucida Bright" panose="02040602050505020304" pitchFamily="18" charset="0"/>
            </a:rPr>
            <a:t>The dummy variables (0 and 1) can be used to represent this categorical variable. These dummy variables values are assigned as follow:</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D93E8628-7A6A-44A1-A5F5-3E6856D0E751}"/>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315232</xdr:colOff>
      <xdr:row>9</xdr:row>
      <xdr:rowOff>151402</xdr:rowOff>
    </xdr:from>
    <xdr:to>
      <xdr:col>12</xdr:col>
      <xdr:colOff>315232</xdr:colOff>
      <xdr:row>49</xdr:row>
      <xdr:rowOff>90442</xdr:rowOff>
    </xdr:to>
    <xdr:cxnSp macro="">
      <xdr:nvCxnSpPr>
        <xdr:cNvPr id="5" name="Straight Connector 4">
          <a:extLst>
            <a:ext uri="{FF2B5EF4-FFF2-40B4-BE49-F238E27FC236}">
              <a16:creationId xmlns:a16="http://schemas.microsoft.com/office/drawing/2014/main" id="{4DF92C83-ABB3-43D2-809A-8CD322710D0D}"/>
            </a:ext>
          </a:extLst>
        </xdr:cNvPr>
        <xdr:cNvCxnSpPr/>
      </xdr:nvCxnSpPr>
      <xdr:spPr>
        <a:xfrm flipH="1">
          <a:off x="14465572" y="1797322"/>
          <a:ext cx="0" cy="985266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215900</xdr:colOff>
      <xdr:row>29</xdr:row>
      <xdr:rowOff>279400</xdr:rowOff>
    </xdr:from>
    <xdr:to>
      <xdr:col>12</xdr:col>
      <xdr:colOff>115752</xdr:colOff>
      <xdr:row>42</xdr:row>
      <xdr:rowOff>55154</xdr:rowOff>
    </xdr:to>
    <xdr:sp macro="" textlink="">
      <xdr:nvSpPr>
        <xdr:cNvPr id="7" name="TextBox 6">
          <a:extLst>
            <a:ext uri="{FF2B5EF4-FFF2-40B4-BE49-F238E27FC236}">
              <a16:creationId xmlns:a16="http://schemas.microsoft.com/office/drawing/2014/main" id="{1363C8A1-BF3A-46BA-86A5-3D5265714AFE}"/>
            </a:ext>
          </a:extLst>
        </xdr:cNvPr>
        <xdr:cNvSpPr txBox="1"/>
      </xdr:nvSpPr>
      <xdr:spPr>
        <a:xfrm>
          <a:off x="840740" y="7259320"/>
          <a:ext cx="13425352" cy="30752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rPr>
            <a:t>Suppose regression results show a coefficient of 8.2 for X1 and 12.7 for X2.</a:t>
          </a:r>
        </a:p>
        <a:p>
          <a:endParaRPr lang="en-US" sz="2000" baseline="0">
            <a:latin typeface="Lucida Bright" panose="02040602050505020304" pitchFamily="18" charset="0"/>
          </a:endParaRPr>
        </a:p>
        <a:p>
          <a:r>
            <a:rPr lang="en-US" sz="2000" baseline="0">
              <a:latin typeface="Lucida Bright" panose="02040602050505020304" pitchFamily="18" charset="0"/>
            </a:rPr>
            <a:t>a) What is the added contribution to sales we could associate with having some degree versus having only a high school degree?</a:t>
          </a:r>
        </a:p>
        <a:p>
          <a:endParaRPr lang="en-US" sz="2000" baseline="0">
            <a:latin typeface="Lucida Bright" panose="02040602050505020304" pitchFamily="18" charset="0"/>
          </a:endParaRPr>
        </a:p>
        <a:p>
          <a:r>
            <a:rPr lang="en-US" sz="2000" baseline="0">
              <a:latin typeface="Lucida Bright" panose="02040602050505020304" pitchFamily="18" charset="0"/>
            </a:rPr>
            <a:t>b) What is the added contribution to sales that we could associate with having a college degree versus having only a high school degree?</a:t>
          </a:r>
        </a:p>
      </xdr:txBody>
    </xdr:sp>
    <xdr:clientData/>
  </xdr:twoCellAnchor>
  <xdr:twoCellAnchor>
    <xdr:from>
      <xdr:col>12</xdr:col>
      <xdr:colOff>698500</xdr:colOff>
      <xdr:row>9</xdr:row>
      <xdr:rowOff>152400</xdr:rowOff>
    </xdr:from>
    <xdr:to>
      <xdr:col>23</xdr:col>
      <xdr:colOff>596900</xdr:colOff>
      <xdr:row>17</xdr:row>
      <xdr:rowOff>0</xdr:rowOff>
    </xdr:to>
    <xdr:sp macro="" textlink="">
      <xdr:nvSpPr>
        <xdr:cNvPr id="8" name="TextBox 7">
          <a:extLst>
            <a:ext uri="{FF2B5EF4-FFF2-40B4-BE49-F238E27FC236}">
              <a16:creationId xmlns:a16="http://schemas.microsoft.com/office/drawing/2014/main" id="{E5509D13-5DAC-4B99-B4A4-322EDB79B358}"/>
            </a:ext>
          </a:extLst>
        </xdr:cNvPr>
        <xdr:cNvSpPr txBox="1"/>
      </xdr:nvSpPr>
      <xdr:spPr>
        <a:xfrm>
          <a:off x="14846300" y="1752600"/>
          <a:ext cx="7835900" cy="12700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rPr>
            <a:t>a) for: high school degree x1 = 0 and X2 = 0</a:t>
          </a:r>
        </a:p>
        <a:p>
          <a:r>
            <a:rPr lang="en-US" sz="2000" baseline="0">
              <a:latin typeface="Lucida Bright" panose="02040602050505020304" pitchFamily="18" charset="0"/>
            </a:rPr>
            <a:t>This means that "high school degree" serves as the base case to which other cases are compared.</a:t>
          </a:r>
        </a:p>
      </xdr:txBody>
    </xdr:sp>
    <xdr:clientData/>
  </xdr:twoCellAnchor>
  <xdr:twoCellAnchor>
    <xdr:from>
      <xdr:col>12</xdr:col>
      <xdr:colOff>685800</xdr:colOff>
      <xdr:row>2</xdr:row>
      <xdr:rowOff>38100</xdr:rowOff>
    </xdr:from>
    <xdr:to>
      <xdr:col>16</xdr:col>
      <xdr:colOff>456292</xdr:colOff>
      <xdr:row>6</xdr:row>
      <xdr:rowOff>110670</xdr:rowOff>
    </xdr:to>
    <xdr:sp macro="" textlink="">
      <xdr:nvSpPr>
        <xdr:cNvPr id="9" name="Rounded Rectangle 15">
          <a:extLst>
            <a:ext uri="{FF2B5EF4-FFF2-40B4-BE49-F238E27FC236}">
              <a16:creationId xmlns:a16="http://schemas.microsoft.com/office/drawing/2014/main" id="{00610831-1241-4B37-858E-BAB173C77270}"/>
            </a:ext>
          </a:extLst>
        </xdr:cNvPr>
        <xdr:cNvSpPr/>
      </xdr:nvSpPr>
      <xdr:spPr>
        <a:xfrm>
          <a:off x="14833600" y="393700"/>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12</xdr:col>
      <xdr:colOff>774700</xdr:colOff>
      <xdr:row>19</xdr:row>
      <xdr:rowOff>38100</xdr:rowOff>
    </xdr:from>
    <xdr:to>
      <xdr:col>24</xdr:col>
      <xdr:colOff>50800</xdr:colOff>
      <xdr:row>22</xdr:row>
      <xdr:rowOff>266700</xdr:rowOff>
    </xdr:to>
    <xdr:sp macro="" textlink="">
      <xdr:nvSpPr>
        <xdr:cNvPr id="10" name="TextBox 9">
          <a:extLst>
            <a:ext uri="{FF2B5EF4-FFF2-40B4-BE49-F238E27FC236}">
              <a16:creationId xmlns:a16="http://schemas.microsoft.com/office/drawing/2014/main" id="{95EA59C2-7304-C55E-3C1D-603E7104C859}"/>
            </a:ext>
          </a:extLst>
        </xdr:cNvPr>
        <xdr:cNvSpPr txBox="1"/>
      </xdr:nvSpPr>
      <xdr:spPr>
        <a:xfrm>
          <a:off x="14922500" y="3416300"/>
          <a:ext cx="7835900" cy="9906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rPr>
            <a:t>b) some college x1 = 1 and X2 = 0</a:t>
          </a:r>
        </a:p>
        <a:p>
          <a:r>
            <a:rPr lang="en-US" sz="2000" baseline="0">
              <a:latin typeface="Lucida Bright" panose="02040602050505020304" pitchFamily="18" charset="0"/>
            </a:rPr>
            <a:t>So, 8.2X1+12.7X2 = 8.2</a:t>
          </a:r>
        </a:p>
        <a:p>
          <a:endParaRPr lang="en-US" sz="2000" baseline="0">
            <a:latin typeface="Lucida Bright" panose="02040602050505020304" pitchFamily="18" charset="0"/>
          </a:endParaRPr>
        </a:p>
        <a:p>
          <a:endParaRPr lang="en-US" sz="2000" baseline="0">
            <a:latin typeface="Lucida Bright" panose="02040602050505020304" pitchFamily="18" charset="0"/>
          </a:endParaRPr>
        </a:p>
      </xdr:txBody>
    </xdr:sp>
    <xdr:clientData/>
  </xdr:twoCellAnchor>
  <xdr:twoCellAnchor>
    <xdr:from>
      <xdr:col>12</xdr:col>
      <xdr:colOff>698500</xdr:colOff>
      <xdr:row>23</xdr:row>
      <xdr:rowOff>190500</xdr:rowOff>
    </xdr:from>
    <xdr:to>
      <xdr:col>23</xdr:col>
      <xdr:colOff>596900</xdr:colOff>
      <xdr:row>30</xdr:row>
      <xdr:rowOff>12700</xdr:rowOff>
    </xdr:to>
    <xdr:sp macro="" textlink="">
      <xdr:nvSpPr>
        <xdr:cNvPr id="11" name="TextBox 10">
          <a:extLst>
            <a:ext uri="{FF2B5EF4-FFF2-40B4-BE49-F238E27FC236}">
              <a16:creationId xmlns:a16="http://schemas.microsoft.com/office/drawing/2014/main" id="{49123BC8-6752-41FB-96C7-FA4DE84ED3FE}"/>
            </a:ext>
          </a:extLst>
        </xdr:cNvPr>
        <xdr:cNvSpPr txBox="1"/>
      </xdr:nvSpPr>
      <xdr:spPr>
        <a:xfrm>
          <a:off x="14846300" y="4711700"/>
          <a:ext cx="7835900" cy="25400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rPr>
            <a:t>The difference between having "some college and having a high school diploma is $8.2 million in additional annual sales when compared to having only a high school diploma.</a:t>
          </a:r>
        </a:p>
        <a:p>
          <a:endParaRPr lang="en-US" sz="2000" baseline="0">
            <a:latin typeface="Lucida Bright" panose="02040602050505020304" pitchFamily="18" charset="0"/>
          </a:endParaRPr>
        </a:p>
        <a:p>
          <a:r>
            <a:rPr lang="en-US" sz="2000" baseline="0">
              <a:latin typeface="Lucida Bright" panose="02040602050505020304" pitchFamily="18" charset="0"/>
            </a:rPr>
            <a:t>Remember, though, that the coefficients here are based strictly on sample data, meaning that our results are only estimates.</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5E5B491D-B812-413D-90E5-F232B0AA1C51}"/>
            </a:ext>
          </a:extLst>
        </xdr:cNvPr>
        <xdr:cNvSpPr/>
      </xdr:nvSpPr>
      <xdr:spPr>
        <a:xfrm>
          <a:off x="4034791" y="409303"/>
          <a:ext cx="6648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Regression Problem </a:t>
          </a:r>
          <a:r>
            <a:rPr lang="en-US" sz="3200" b="0">
              <a:solidFill>
                <a:srgbClr val="C00000"/>
              </a:solidFill>
              <a:latin typeface="Lucida Bright" panose="02040602050505020304" pitchFamily="18" charset="0"/>
            </a:rPr>
            <a:t>4 </a:t>
          </a:r>
        </a:p>
      </xdr:txBody>
    </xdr:sp>
    <xdr:clientData/>
  </xdr:twoCellAnchor>
  <xdr:twoCellAnchor>
    <xdr:from>
      <xdr:col>1</xdr:col>
      <xdr:colOff>130628</xdr:colOff>
      <xdr:row>9</xdr:row>
      <xdr:rowOff>148046</xdr:rowOff>
    </xdr:from>
    <xdr:to>
      <xdr:col>12</xdr:col>
      <xdr:colOff>30480</xdr:colOff>
      <xdr:row>23</xdr:row>
      <xdr:rowOff>292100</xdr:rowOff>
    </xdr:to>
    <xdr:sp macro="" textlink="">
      <xdr:nvSpPr>
        <xdr:cNvPr id="3" name="TextBox 2">
          <a:extLst>
            <a:ext uri="{FF2B5EF4-FFF2-40B4-BE49-F238E27FC236}">
              <a16:creationId xmlns:a16="http://schemas.microsoft.com/office/drawing/2014/main" id="{587B098D-EC6A-4833-A2D3-13572DD5A04A}"/>
            </a:ext>
          </a:extLst>
        </xdr:cNvPr>
        <xdr:cNvSpPr txBox="1"/>
      </xdr:nvSpPr>
      <xdr:spPr>
        <a:xfrm>
          <a:off x="752928" y="1748246"/>
          <a:ext cx="9894752" cy="30650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Dummy Variables:</a:t>
          </a:r>
        </a:p>
        <a:p>
          <a:r>
            <a:rPr lang="en-US" sz="2000">
              <a:latin typeface="Lucida Bright" panose="02040602050505020304" pitchFamily="18" charset="0"/>
            </a:rPr>
            <a:t>Use a multiple regression model to predict annual sales (measured in $millions) for</a:t>
          </a:r>
          <a:r>
            <a:rPr lang="en-US" sz="2000" baseline="0">
              <a:latin typeface="Lucida Bright" panose="02040602050505020304" pitchFamily="18" charset="0"/>
            </a:rPr>
            <a:t> salespeople in the XYZ company. </a:t>
          </a:r>
        </a:p>
        <a:p>
          <a:endParaRPr lang="en-US" sz="2000" baseline="0">
            <a:latin typeface="Lucida Bright" panose="02040602050505020304" pitchFamily="18" charset="0"/>
          </a:endParaRPr>
        </a:p>
        <a:p>
          <a:r>
            <a:rPr lang="en-US" sz="2000" baseline="0">
              <a:latin typeface="Lucida Bright" panose="02040602050505020304" pitchFamily="18" charset="0"/>
            </a:rPr>
            <a:t>The highest level of education is important. The possible categories are: high school degree, some college, and undergraduate college degree. </a:t>
          </a:r>
        </a:p>
        <a:p>
          <a:endParaRPr lang="en-US" sz="2000" baseline="0">
            <a:latin typeface="Lucida Bright" panose="02040602050505020304" pitchFamily="18" charset="0"/>
          </a:endParaRPr>
        </a:p>
        <a:p>
          <a:r>
            <a:rPr lang="en-US" sz="2000" baseline="0">
              <a:latin typeface="Lucida Bright" panose="02040602050505020304" pitchFamily="18" charset="0"/>
            </a:rPr>
            <a:t>The dummy variables (0 and 1) can be used to represent this categorical variable. These dummy variables values are assigned as follow:</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87A20459-EDA2-4A3E-ACA3-277B04D46704}"/>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315232</xdr:colOff>
      <xdr:row>9</xdr:row>
      <xdr:rowOff>151402</xdr:rowOff>
    </xdr:from>
    <xdr:to>
      <xdr:col>12</xdr:col>
      <xdr:colOff>315232</xdr:colOff>
      <xdr:row>49</xdr:row>
      <xdr:rowOff>90442</xdr:rowOff>
    </xdr:to>
    <xdr:cxnSp macro="">
      <xdr:nvCxnSpPr>
        <xdr:cNvPr id="5" name="Straight Connector 4">
          <a:extLst>
            <a:ext uri="{FF2B5EF4-FFF2-40B4-BE49-F238E27FC236}">
              <a16:creationId xmlns:a16="http://schemas.microsoft.com/office/drawing/2014/main" id="{E8C24FFD-8A74-467B-87D4-92FED8895107}"/>
            </a:ext>
          </a:extLst>
        </xdr:cNvPr>
        <xdr:cNvCxnSpPr/>
      </xdr:nvCxnSpPr>
      <xdr:spPr>
        <a:xfrm flipH="1">
          <a:off x="10937512" y="1797322"/>
          <a:ext cx="0" cy="1065276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185057</xdr:colOff>
      <xdr:row>2</xdr:row>
      <xdr:rowOff>10886</xdr:rowOff>
    </xdr:from>
    <xdr:to>
      <xdr:col>16</xdr:col>
      <xdr:colOff>183242</xdr:colOff>
      <xdr:row>6</xdr:row>
      <xdr:rowOff>87086</xdr:rowOff>
    </xdr:to>
    <xdr:sp macro="" textlink="">
      <xdr:nvSpPr>
        <xdr:cNvPr id="6" name="Rounded Rectangle 1">
          <a:hlinkClick xmlns:r="http://schemas.openxmlformats.org/officeDocument/2006/relationships" r:id="rId2"/>
          <a:extLst>
            <a:ext uri="{FF2B5EF4-FFF2-40B4-BE49-F238E27FC236}">
              <a16:creationId xmlns:a16="http://schemas.microsoft.com/office/drawing/2014/main" id="{3772196D-EA7F-4892-88F1-9D77413FF4DE}"/>
            </a:ext>
          </a:extLst>
        </xdr:cNvPr>
        <xdr:cNvSpPr/>
      </xdr:nvSpPr>
      <xdr:spPr>
        <a:xfrm>
          <a:off x="11950337" y="376646"/>
          <a:ext cx="2047965" cy="807720"/>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002060"/>
              </a:solidFill>
              <a:latin typeface="Lucida Bright" panose="02040602050505020304" pitchFamily="18" charset="0"/>
            </a:rPr>
            <a:t>Check</a:t>
          </a:r>
        </a:p>
      </xdr:txBody>
    </xdr:sp>
    <xdr:clientData/>
  </xdr:twoCellAnchor>
  <xdr:twoCellAnchor>
    <xdr:from>
      <xdr:col>1</xdr:col>
      <xdr:colOff>215900</xdr:colOff>
      <xdr:row>29</xdr:row>
      <xdr:rowOff>279400</xdr:rowOff>
    </xdr:from>
    <xdr:to>
      <xdr:col>12</xdr:col>
      <xdr:colOff>115752</xdr:colOff>
      <xdr:row>42</xdr:row>
      <xdr:rowOff>55154</xdr:rowOff>
    </xdr:to>
    <xdr:sp macro="" textlink="">
      <xdr:nvSpPr>
        <xdr:cNvPr id="8" name="TextBox 7">
          <a:extLst>
            <a:ext uri="{FF2B5EF4-FFF2-40B4-BE49-F238E27FC236}">
              <a16:creationId xmlns:a16="http://schemas.microsoft.com/office/drawing/2014/main" id="{E558ACA7-D473-4E46-AD87-077E9D23D35F}"/>
            </a:ext>
          </a:extLst>
        </xdr:cNvPr>
        <xdr:cNvSpPr txBox="1"/>
      </xdr:nvSpPr>
      <xdr:spPr>
        <a:xfrm>
          <a:off x="838200" y="7150100"/>
          <a:ext cx="13425352" cy="30650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latin typeface="Lucida Bright" panose="02040602050505020304" pitchFamily="18" charset="0"/>
            </a:rPr>
            <a:t>Suppose regression results show a coefficient of 8.2 for X1 and 12.7 for X2.</a:t>
          </a:r>
        </a:p>
        <a:p>
          <a:endParaRPr lang="en-US" sz="2000" baseline="0">
            <a:latin typeface="Lucida Bright" panose="02040602050505020304" pitchFamily="18" charset="0"/>
          </a:endParaRPr>
        </a:p>
        <a:p>
          <a:r>
            <a:rPr lang="en-US" sz="2000" baseline="0">
              <a:latin typeface="Lucida Bright" panose="02040602050505020304" pitchFamily="18" charset="0"/>
            </a:rPr>
            <a:t>a) What is the added contribution to sales we could associate with having some degree versus having only a high school degree?</a:t>
          </a:r>
        </a:p>
        <a:p>
          <a:endParaRPr lang="en-US" sz="2000" baseline="0">
            <a:latin typeface="Lucida Bright" panose="02040602050505020304" pitchFamily="18" charset="0"/>
          </a:endParaRPr>
        </a:p>
        <a:p>
          <a:r>
            <a:rPr lang="en-US" sz="2000" baseline="0">
              <a:latin typeface="Lucida Bright" panose="02040602050505020304" pitchFamily="18" charset="0"/>
            </a:rPr>
            <a:t>b) What is the added contribution to sales that we could associate with having a college degree versus having only a high school degree?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A0C584C7-7E09-4646-9C40-C8B893B2D7B7}"/>
            </a:ext>
          </a:extLst>
        </xdr:cNvPr>
        <xdr:cNvSpPr/>
      </xdr:nvSpPr>
      <xdr:spPr>
        <a:xfrm>
          <a:off x="4034791" y="409303"/>
          <a:ext cx="6648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Regression Problem </a:t>
          </a:r>
          <a:r>
            <a:rPr lang="en-US" sz="3200" b="0">
              <a:solidFill>
                <a:srgbClr val="C00000"/>
              </a:solidFill>
              <a:latin typeface="Lucida Bright" panose="02040602050505020304" pitchFamily="18" charset="0"/>
            </a:rPr>
            <a:t>3 </a:t>
          </a:r>
        </a:p>
      </xdr:txBody>
    </xdr:sp>
    <xdr:clientData/>
  </xdr:twoCellAnchor>
  <xdr:twoCellAnchor>
    <xdr:from>
      <xdr:col>1</xdr:col>
      <xdr:colOff>130628</xdr:colOff>
      <xdr:row>9</xdr:row>
      <xdr:rowOff>148046</xdr:rowOff>
    </xdr:from>
    <xdr:to>
      <xdr:col>12</xdr:col>
      <xdr:colOff>30480</xdr:colOff>
      <xdr:row>17</xdr:row>
      <xdr:rowOff>121920</xdr:rowOff>
    </xdr:to>
    <xdr:sp macro="" textlink="">
      <xdr:nvSpPr>
        <xdr:cNvPr id="3" name="TextBox 2">
          <a:extLst>
            <a:ext uri="{FF2B5EF4-FFF2-40B4-BE49-F238E27FC236}">
              <a16:creationId xmlns:a16="http://schemas.microsoft.com/office/drawing/2014/main" id="{3159A05B-8175-4806-99A1-D62A57CBCE91}"/>
            </a:ext>
          </a:extLst>
        </xdr:cNvPr>
        <xdr:cNvSpPr txBox="1"/>
      </xdr:nvSpPr>
      <xdr:spPr>
        <a:xfrm>
          <a:off x="755468" y="1793966"/>
          <a:ext cx="9897292" cy="14369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Dataset calculate the projected level of sales in the </a:t>
          </a:r>
          <a:r>
            <a:rPr lang="en-US" sz="2000" baseline="0">
              <a:solidFill>
                <a:srgbClr val="C00000"/>
              </a:solidFill>
              <a:latin typeface="Lucida Bright" panose="02040602050505020304" pitchFamily="18" charset="0"/>
            </a:rPr>
            <a:t>48th</a:t>
          </a:r>
          <a:r>
            <a:rPr lang="en-US" sz="2000" baseline="0">
              <a:latin typeface="Lucida Bright" panose="02040602050505020304" pitchFamily="18" charset="0"/>
            </a:rPr>
            <a:t>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A2F9D3DA-EE95-401F-A6FD-A91D3D579B82}"/>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315232</xdr:colOff>
      <xdr:row>9</xdr:row>
      <xdr:rowOff>151402</xdr:rowOff>
    </xdr:from>
    <xdr:to>
      <xdr:col>12</xdr:col>
      <xdr:colOff>315232</xdr:colOff>
      <xdr:row>51</xdr:row>
      <xdr:rowOff>90442</xdr:rowOff>
    </xdr:to>
    <xdr:cxnSp macro="">
      <xdr:nvCxnSpPr>
        <xdr:cNvPr id="5" name="Straight Connector 4">
          <a:extLst>
            <a:ext uri="{FF2B5EF4-FFF2-40B4-BE49-F238E27FC236}">
              <a16:creationId xmlns:a16="http://schemas.microsoft.com/office/drawing/2014/main" id="{2747E6D5-F855-46C3-8D15-176ED0C474D9}"/>
            </a:ext>
          </a:extLst>
        </xdr:cNvPr>
        <xdr:cNvCxnSpPr/>
      </xdr:nvCxnSpPr>
      <xdr:spPr>
        <a:xfrm flipH="1">
          <a:off x="10937512" y="1797322"/>
          <a:ext cx="0" cy="897636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185057</xdr:colOff>
      <xdr:row>2</xdr:row>
      <xdr:rowOff>10886</xdr:rowOff>
    </xdr:from>
    <xdr:to>
      <xdr:col>16</xdr:col>
      <xdr:colOff>183242</xdr:colOff>
      <xdr:row>6</xdr:row>
      <xdr:rowOff>87086</xdr:rowOff>
    </xdr:to>
    <xdr:sp macro="" textlink="">
      <xdr:nvSpPr>
        <xdr:cNvPr id="7" name="Rounded Rectangle 1">
          <a:hlinkClick xmlns:r="http://schemas.openxmlformats.org/officeDocument/2006/relationships" r:id="rId2"/>
          <a:extLst>
            <a:ext uri="{FF2B5EF4-FFF2-40B4-BE49-F238E27FC236}">
              <a16:creationId xmlns:a16="http://schemas.microsoft.com/office/drawing/2014/main" id="{546DA953-852C-477E-A357-B4151DFD2FC2}"/>
            </a:ext>
          </a:extLst>
        </xdr:cNvPr>
        <xdr:cNvSpPr/>
      </xdr:nvSpPr>
      <xdr:spPr>
        <a:xfrm>
          <a:off x="11952514" y="381000"/>
          <a:ext cx="2044699" cy="816429"/>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002060"/>
              </a:solidFill>
              <a:latin typeface="Lucida Bright" panose="02040602050505020304" pitchFamily="18" charset="0"/>
            </a:rPr>
            <a:t>Check</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148591</xdr:colOff>
      <xdr:row>2</xdr:row>
      <xdr:rowOff>43543</xdr:rowOff>
    </xdr:from>
    <xdr:to>
      <xdr:col>12</xdr:col>
      <xdr:colOff>60960</xdr:colOff>
      <xdr:row>6</xdr:row>
      <xdr:rowOff>119743</xdr:rowOff>
    </xdr:to>
    <xdr:sp macro="" textlink="">
      <xdr:nvSpPr>
        <xdr:cNvPr id="2" name="Rounded Rectangle 1">
          <a:extLst>
            <a:ext uri="{FF2B5EF4-FFF2-40B4-BE49-F238E27FC236}">
              <a16:creationId xmlns:a16="http://schemas.microsoft.com/office/drawing/2014/main" id="{00000000-0008-0000-2400-000002000000}"/>
            </a:ext>
          </a:extLst>
        </xdr:cNvPr>
        <xdr:cNvSpPr/>
      </xdr:nvSpPr>
      <xdr:spPr>
        <a:xfrm>
          <a:off x="4034791" y="409303"/>
          <a:ext cx="588644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Regression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130628</xdr:colOff>
      <xdr:row>9</xdr:row>
      <xdr:rowOff>148046</xdr:rowOff>
    </xdr:from>
    <xdr:to>
      <xdr:col>12</xdr:col>
      <xdr:colOff>30480</xdr:colOff>
      <xdr:row>17</xdr:row>
      <xdr:rowOff>121920</xdr:rowOff>
    </xdr:to>
    <xdr:sp macro="" textlink="">
      <xdr:nvSpPr>
        <xdr:cNvPr id="3" name="TextBox 2">
          <a:extLst>
            <a:ext uri="{FF2B5EF4-FFF2-40B4-BE49-F238E27FC236}">
              <a16:creationId xmlns:a16="http://schemas.microsoft.com/office/drawing/2014/main" id="{00000000-0008-0000-2400-000003000000}"/>
            </a:ext>
          </a:extLst>
        </xdr:cNvPr>
        <xdr:cNvSpPr txBox="1"/>
      </xdr:nvSpPr>
      <xdr:spPr>
        <a:xfrm>
          <a:off x="755468" y="1793966"/>
          <a:ext cx="9165772" cy="14369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chemeClr val="tx1"/>
              </a:solidFill>
              <a:latin typeface="Lucida Bright" panose="02040602050505020304" pitchFamily="18" charset="0"/>
            </a:rPr>
            <a:t>Simple Regression Analysis:</a:t>
          </a:r>
        </a:p>
        <a:p>
          <a:endParaRPr lang="en-US" sz="2000" baseline="0">
            <a:latin typeface="Lucida Bright" panose="02040602050505020304" pitchFamily="18" charset="0"/>
          </a:endParaRPr>
        </a:p>
        <a:p>
          <a:r>
            <a:rPr lang="en-US" sz="2000" baseline="0">
              <a:latin typeface="Lucida Bright" panose="02040602050505020304" pitchFamily="18" charset="0"/>
            </a:rPr>
            <a:t>Based on the following scatter chart calculate the projected level of sales in the 48th quarter.</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4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315232</xdr:colOff>
      <xdr:row>9</xdr:row>
      <xdr:rowOff>151402</xdr:rowOff>
    </xdr:from>
    <xdr:to>
      <xdr:col>12</xdr:col>
      <xdr:colOff>315232</xdr:colOff>
      <xdr:row>51</xdr:row>
      <xdr:rowOff>90442</xdr:rowOff>
    </xdr:to>
    <xdr:cxnSp macro="">
      <xdr:nvCxnSpPr>
        <xdr:cNvPr id="6" name="Straight Connector 5">
          <a:extLst>
            <a:ext uri="{FF2B5EF4-FFF2-40B4-BE49-F238E27FC236}">
              <a16:creationId xmlns:a16="http://schemas.microsoft.com/office/drawing/2014/main" id="{00000000-0008-0000-2400-000006000000}"/>
            </a:ext>
          </a:extLst>
        </xdr:cNvPr>
        <xdr:cNvCxnSpPr/>
      </xdr:nvCxnSpPr>
      <xdr:spPr>
        <a:xfrm flipH="1">
          <a:off x="10670268" y="1865902"/>
          <a:ext cx="0" cy="9164683"/>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990600</xdr:colOff>
      <xdr:row>19</xdr:row>
      <xdr:rowOff>15240</xdr:rowOff>
    </xdr:from>
    <xdr:to>
      <xdr:col>10</xdr:col>
      <xdr:colOff>838200</xdr:colOff>
      <xdr:row>38</xdr:row>
      <xdr:rowOff>0</xdr:rowOff>
    </xdr:to>
    <xdr:graphicFrame macro="">
      <xdr:nvGraphicFramePr>
        <xdr:cNvPr id="11" name="Chart 10">
          <a:extLst>
            <a:ext uri="{FF2B5EF4-FFF2-40B4-BE49-F238E27FC236}">
              <a16:creationId xmlns:a16="http://schemas.microsoft.com/office/drawing/2014/main" id="{00000000-0008-0000-24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1034143</xdr:colOff>
      <xdr:row>2</xdr:row>
      <xdr:rowOff>43542</xdr:rowOff>
    </xdr:from>
    <xdr:to>
      <xdr:col>15</xdr:col>
      <xdr:colOff>564242</xdr:colOff>
      <xdr:row>6</xdr:row>
      <xdr:rowOff>54428</xdr:rowOff>
    </xdr:to>
    <xdr:sp macro="" textlink="">
      <xdr:nvSpPr>
        <xdr:cNvPr id="5" name="Rounded Rectangle 1">
          <a:hlinkClick xmlns:r="http://schemas.openxmlformats.org/officeDocument/2006/relationships" r:id="rId3"/>
          <a:extLst>
            <a:ext uri="{FF2B5EF4-FFF2-40B4-BE49-F238E27FC236}">
              <a16:creationId xmlns:a16="http://schemas.microsoft.com/office/drawing/2014/main" id="{CD127DA0-0468-4098-B93F-9FF5A6FAC778}"/>
            </a:ext>
          </a:extLst>
        </xdr:cNvPr>
        <xdr:cNvSpPr/>
      </xdr:nvSpPr>
      <xdr:spPr>
        <a:xfrm>
          <a:off x="11658600" y="413656"/>
          <a:ext cx="2044699" cy="751115"/>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002060"/>
              </a:solidFill>
              <a:latin typeface="Lucida Bright" panose="02040602050505020304" pitchFamily="18" charset="0"/>
            </a:rPr>
            <a:t>Check</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3</xdr:col>
      <xdr:colOff>377190</xdr:colOff>
      <xdr:row>3</xdr:row>
      <xdr:rowOff>46718</xdr:rowOff>
    </xdr:from>
    <xdr:to>
      <xdr:col>11</xdr:col>
      <xdr:colOff>888999</xdr:colOff>
      <xdr:row>7</xdr:row>
      <xdr:rowOff>135618</xdr:rowOff>
    </xdr:to>
    <xdr:sp macro="" textlink="">
      <xdr:nvSpPr>
        <xdr:cNvPr id="2" name="Rounded Rectangle 1">
          <a:extLst>
            <a:ext uri="{FF2B5EF4-FFF2-40B4-BE49-F238E27FC236}">
              <a16:creationId xmlns:a16="http://schemas.microsoft.com/office/drawing/2014/main" id="{D852E95F-7771-4E80-9B2A-AFCAEE478387}"/>
            </a:ext>
          </a:extLst>
        </xdr:cNvPr>
        <xdr:cNvSpPr/>
      </xdr:nvSpPr>
      <xdr:spPr>
        <a:xfrm>
          <a:off x="2904490" y="580118"/>
          <a:ext cx="6709409" cy="8001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 </a:t>
          </a: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DB8A2C4B-21B0-40EC-B573-E14FB8BFA9E4}"/>
            </a:ext>
          </a:extLst>
        </xdr:cNvPr>
        <xdr:cNvSpPr/>
      </xdr:nvSpPr>
      <xdr:spPr>
        <a:xfrm>
          <a:off x="446678" y="425269"/>
          <a:ext cx="1532616" cy="105364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4" name="Straight Connector 3">
          <a:extLst>
            <a:ext uri="{FF2B5EF4-FFF2-40B4-BE49-F238E27FC236}">
              <a16:creationId xmlns:a16="http://schemas.microsoft.com/office/drawing/2014/main" id="{0657FB94-D841-46DC-B63E-F2FD32C5F630}"/>
            </a:ext>
          </a:extLst>
        </xdr:cNvPr>
        <xdr:cNvCxnSpPr/>
      </xdr:nvCxnSpPr>
      <xdr:spPr>
        <a:xfrm flipH="1">
          <a:off x="10019030" y="2165350"/>
          <a:ext cx="0" cy="1148397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536575</xdr:colOff>
      <xdr:row>12</xdr:row>
      <xdr:rowOff>167097</xdr:rowOff>
    </xdr:from>
    <xdr:to>
      <xdr:col>11</xdr:col>
      <xdr:colOff>865505</xdr:colOff>
      <xdr:row>24</xdr:row>
      <xdr:rowOff>25401</xdr:rowOff>
    </xdr:to>
    <xdr:sp macro="" textlink="">
      <xdr:nvSpPr>
        <xdr:cNvPr id="6" name="TextBox 5">
          <a:extLst>
            <a:ext uri="{FF2B5EF4-FFF2-40B4-BE49-F238E27FC236}">
              <a16:creationId xmlns:a16="http://schemas.microsoft.com/office/drawing/2014/main" id="{320DFA77-62D6-48D7-A96F-373A1FAAD497}"/>
            </a:ext>
          </a:extLst>
        </xdr:cNvPr>
        <xdr:cNvSpPr txBox="1"/>
      </xdr:nvSpPr>
      <xdr:spPr>
        <a:xfrm>
          <a:off x="536575" y="2361657"/>
          <a:ext cx="9046210" cy="339398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chemeClr val="tx1"/>
              </a:solidFill>
              <a:effectLst/>
              <a:latin typeface="Lucida Bright" panose="02040602050505020304" pitchFamily="18" charset="0"/>
              <a:ea typeface="+mn-ea"/>
              <a:cs typeface="+mn-cs"/>
            </a:rPr>
            <a:t>Exponential Smoothing Problem :</a:t>
          </a:r>
        </a:p>
        <a:p>
          <a:endParaRPr lang="en-US" sz="2400" b="1">
            <a:solidFill>
              <a:schemeClr val="tx1"/>
            </a:solidFill>
            <a:effectLst/>
            <a:latin typeface="Lucida Bright" panose="02040602050505020304" pitchFamily="18" charset="0"/>
            <a:ea typeface="+mn-ea"/>
            <a:cs typeface="+mn-cs"/>
          </a:endParaRPr>
        </a:p>
        <a:p>
          <a:r>
            <a:rPr lang="en-US" sz="2400" b="0">
              <a:solidFill>
                <a:schemeClr val="tx1"/>
              </a:solidFill>
              <a:effectLst/>
              <a:latin typeface="Lucida Bright" panose="02040602050505020304" pitchFamily="18" charset="0"/>
              <a:ea typeface="+mn-ea"/>
              <a:cs typeface="+mn-cs"/>
            </a:rPr>
            <a:t>Suppose the current time period is the end of week 11 and we want</a:t>
          </a:r>
          <a:r>
            <a:rPr lang="en-US" sz="2400" b="0" baseline="0">
              <a:solidFill>
                <a:schemeClr val="tx1"/>
              </a:solidFill>
              <a:effectLst/>
              <a:latin typeface="Lucida Bright" panose="02040602050505020304" pitchFamily="18" charset="0"/>
              <a:ea typeface="+mn-ea"/>
              <a:cs typeface="+mn-cs"/>
            </a:rPr>
            <a:t> to forecast the number for week 12 using a single exponential smoothing model. Use </a:t>
          </a:r>
          <a:r>
            <a:rPr lang="el-GR" sz="2400" b="0" baseline="0">
              <a:solidFill>
                <a:schemeClr val="tx1"/>
              </a:solidFill>
              <a:effectLst/>
              <a:latin typeface="Calibri" panose="020F0502020204030204" pitchFamily="34" charset="0"/>
              <a:ea typeface="+mn-ea"/>
              <a:cs typeface="Calibri" panose="020F0502020204030204" pitchFamily="34" charset="0"/>
            </a:rPr>
            <a:t>α</a:t>
          </a:r>
          <a:r>
            <a:rPr lang="en-US" sz="2400" b="0" baseline="0">
              <a:solidFill>
                <a:schemeClr val="tx1"/>
              </a:solidFill>
              <a:effectLst/>
              <a:latin typeface="Lucida Bright" panose="02040602050505020304" pitchFamily="18" charset="0"/>
              <a:ea typeface="+mn-ea"/>
              <a:cs typeface="Calibri" panose="020F0502020204030204" pitchFamily="34" charset="0"/>
            </a:rPr>
            <a:t> =0.4</a:t>
          </a:r>
          <a:endParaRPr lang="en-US" sz="2400" b="0">
            <a:solidFill>
              <a:schemeClr val="tx1"/>
            </a:solidFill>
            <a:effectLst/>
            <a:latin typeface="Lucida Bright" panose="02040602050505020304" pitchFamily="18" charset="0"/>
            <a:ea typeface="+mn-ea"/>
            <a:cs typeface="+mn-cs"/>
          </a:endParaRPr>
        </a:p>
        <a:p>
          <a:endParaRPr lang="en-US" sz="2000" b="1">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13</xdr:col>
      <xdr:colOff>571500</xdr:colOff>
      <xdr:row>3</xdr:row>
      <xdr:rowOff>76200</xdr:rowOff>
    </xdr:from>
    <xdr:to>
      <xdr:col>17</xdr:col>
      <xdr:colOff>202292</xdr:colOff>
      <xdr:row>7</xdr:row>
      <xdr:rowOff>148770</xdr:rowOff>
    </xdr:to>
    <xdr:sp macro="" textlink="">
      <xdr:nvSpPr>
        <xdr:cNvPr id="7" name="Rounded Rectangle 15">
          <a:extLst>
            <a:ext uri="{FF2B5EF4-FFF2-40B4-BE49-F238E27FC236}">
              <a16:creationId xmlns:a16="http://schemas.microsoft.com/office/drawing/2014/main" id="{06FA03C5-3211-4BD2-8EC5-B86965282C05}"/>
            </a:ext>
          </a:extLst>
        </xdr:cNvPr>
        <xdr:cNvSpPr/>
      </xdr:nvSpPr>
      <xdr:spPr>
        <a:xfrm>
          <a:off x="10756900" y="609600"/>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2">
          <a:extLst>
            <a:ext uri="{FF2B5EF4-FFF2-40B4-BE49-F238E27FC236}">
              <a16:creationId xmlns:a16="http://schemas.microsoft.com/office/drawing/2014/main" id="{C91E5793-A0A7-424F-8B79-CCBBBF3228B2}"/>
            </a:ext>
          </a:extLst>
        </xdr:cNvPr>
        <xdr:cNvSpPr/>
      </xdr:nvSpPr>
      <xdr:spPr>
        <a:xfrm>
          <a:off x="3273425" y="383902"/>
          <a:ext cx="7015479" cy="9280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Forecasting Sample Problem </a:t>
          </a:r>
          <a:r>
            <a:rPr lang="en-US" sz="3200" b="1">
              <a:solidFill>
                <a:srgbClr val="FF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489857</xdr:colOff>
      <xdr:row>9</xdr:row>
      <xdr:rowOff>148046</xdr:rowOff>
    </xdr:from>
    <xdr:to>
      <xdr:col>11</xdr:col>
      <xdr:colOff>912223</xdr:colOff>
      <xdr:row>21</xdr:row>
      <xdr:rowOff>101600</xdr:rowOff>
    </xdr:to>
    <xdr:sp macro="" textlink="">
      <xdr:nvSpPr>
        <xdr:cNvPr id="3" name="TextBox 2">
          <a:extLst>
            <a:ext uri="{FF2B5EF4-FFF2-40B4-BE49-F238E27FC236}">
              <a16:creationId xmlns:a16="http://schemas.microsoft.com/office/drawing/2014/main" id="{95A277B2-4D02-457A-AF59-AEB0E3F8C342}"/>
            </a:ext>
          </a:extLst>
        </xdr:cNvPr>
        <xdr:cNvSpPr txBox="1"/>
      </xdr:nvSpPr>
      <xdr:spPr>
        <a:xfrm>
          <a:off x="489857" y="1793966"/>
          <a:ext cx="12096206" cy="214811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40% of the actual sales for the most recent month, 30% of two months ago, 20% of three months ago, 5%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14">
          <a:hlinkClick xmlns:r="http://schemas.openxmlformats.org/officeDocument/2006/relationships" r:id="rId1"/>
          <a:extLst>
            <a:ext uri="{FF2B5EF4-FFF2-40B4-BE49-F238E27FC236}">
              <a16:creationId xmlns:a16="http://schemas.microsoft.com/office/drawing/2014/main" id="{62A82869-D810-46DA-918E-D18E941EEA34}"/>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470808</xdr:colOff>
      <xdr:row>3</xdr:row>
      <xdr:rowOff>166734</xdr:rowOff>
    </xdr:from>
    <xdr:to>
      <xdr:col>17</xdr:col>
      <xdr:colOff>108857</xdr:colOff>
      <xdr:row>8</xdr:row>
      <xdr:rowOff>25218</xdr:rowOff>
    </xdr:to>
    <xdr:sp macro="" textlink="">
      <xdr:nvSpPr>
        <xdr:cNvPr id="5" name="Rounded Rectangle 15">
          <a:extLst>
            <a:ext uri="{FF2B5EF4-FFF2-40B4-BE49-F238E27FC236}">
              <a16:creationId xmlns:a16="http://schemas.microsoft.com/office/drawing/2014/main" id="{6C5481CA-6BA4-488F-A06F-F6176C7B6D12}"/>
            </a:ext>
          </a:extLst>
        </xdr:cNvPr>
        <xdr:cNvSpPr/>
      </xdr:nvSpPr>
      <xdr:spPr>
        <a:xfrm>
          <a:off x="13287648" y="715374"/>
          <a:ext cx="2952749" cy="772884"/>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12</xdr:col>
      <xdr:colOff>108857</xdr:colOff>
      <xdr:row>7</xdr:row>
      <xdr:rowOff>34835</xdr:rowOff>
    </xdr:from>
    <xdr:to>
      <xdr:col>12</xdr:col>
      <xdr:colOff>108857</xdr:colOff>
      <xdr:row>37</xdr:row>
      <xdr:rowOff>158932</xdr:rowOff>
    </xdr:to>
    <xdr:cxnSp macro="">
      <xdr:nvCxnSpPr>
        <xdr:cNvPr id="6" name="Straight Connector 5">
          <a:extLst>
            <a:ext uri="{FF2B5EF4-FFF2-40B4-BE49-F238E27FC236}">
              <a16:creationId xmlns:a16="http://schemas.microsoft.com/office/drawing/2014/main" id="{D5673957-0510-4C26-ABD5-3C1AD8FA8584}"/>
            </a:ext>
          </a:extLst>
        </xdr:cNvPr>
        <xdr:cNvCxnSpPr/>
      </xdr:nvCxnSpPr>
      <xdr:spPr>
        <a:xfrm flipH="1">
          <a:off x="12925697" y="1314995"/>
          <a:ext cx="0" cy="734023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548640</xdr:colOff>
      <xdr:row>22</xdr:row>
      <xdr:rowOff>264160</xdr:rowOff>
    </xdr:from>
    <xdr:to>
      <xdr:col>11</xdr:col>
      <xdr:colOff>200660</xdr:colOff>
      <xdr:row>27</xdr:row>
      <xdr:rowOff>127000</xdr:rowOff>
    </xdr:to>
    <xdr:sp macro="" textlink="">
      <xdr:nvSpPr>
        <xdr:cNvPr id="7" name="TextBox 6">
          <a:extLst>
            <a:ext uri="{FF2B5EF4-FFF2-40B4-BE49-F238E27FC236}">
              <a16:creationId xmlns:a16="http://schemas.microsoft.com/office/drawing/2014/main" id="{F2F32DA2-5BB5-4195-93F1-09B8167D8C22}"/>
            </a:ext>
          </a:extLst>
        </xdr:cNvPr>
        <xdr:cNvSpPr txBox="1"/>
      </xdr:nvSpPr>
      <xdr:spPr>
        <a:xfrm>
          <a:off x="548640" y="4287520"/>
          <a:ext cx="1132586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0</xdr:col>
      <xdr:colOff>383540</xdr:colOff>
      <xdr:row>37</xdr:row>
      <xdr:rowOff>146685</xdr:rowOff>
    </xdr:from>
    <xdr:to>
      <xdr:col>11</xdr:col>
      <xdr:colOff>35560</xdr:colOff>
      <xdr:row>43</xdr:row>
      <xdr:rowOff>88900</xdr:rowOff>
    </xdr:to>
    <xdr:sp macro="" textlink="">
      <xdr:nvSpPr>
        <xdr:cNvPr id="10" name="TextBox 9">
          <a:extLst>
            <a:ext uri="{FF2B5EF4-FFF2-40B4-BE49-F238E27FC236}">
              <a16:creationId xmlns:a16="http://schemas.microsoft.com/office/drawing/2014/main" id="{348B3DE1-BA1F-479D-85E2-D22348462452}"/>
            </a:ext>
          </a:extLst>
        </xdr:cNvPr>
        <xdr:cNvSpPr txBox="1"/>
      </xdr:nvSpPr>
      <xdr:spPr>
        <a:xfrm>
          <a:off x="383540" y="8642985"/>
          <a:ext cx="11325860" cy="1039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35 units:</a:t>
          </a:r>
        </a:p>
      </xdr:txBody>
    </xdr:sp>
    <xdr:clientData/>
  </xdr:twoCellAnchor>
  <xdr:twoCellAnchor>
    <xdr:from>
      <xdr:col>17</xdr:col>
      <xdr:colOff>566058</xdr:colOff>
      <xdr:row>3</xdr:row>
      <xdr:rowOff>87086</xdr:rowOff>
    </xdr:from>
    <xdr:to>
      <xdr:col>19</xdr:col>
      <xdr:colOff>718004</xdr:colOff>
      <xdr:row>8</xdr:row>
      <xdr:rowOff>12700</xdr:rowOff>
    </xdr:to>
    <xdr:sp macro="" textlink="">
      <xdr:nvSpPr>
        <xdr:cNvPr id="13" name="Rectangle: Rounded Corners 12">
          <a:hlinkClick xmlns:r="http://schemas.openxmlformats.org/officeDocument/2006/relationships" r:id="rId2"/>
          <a:extLst>
            <a:ext uri="{FF2B5EF4-FFF2-40B4-BE49-F238E27FC236}">
              <a16:creationId xmlns:a16="http://schemas.microsoft.com/office/drawing/2014/main" id="{423D4882-38AE-4D00-9ABE-76814B29E21E}"/>
            </a:ext>
          </a:extLst>
        </xdr:cNvPr>
        <xdr:cNvSpPr/>
      </xdr:nvSpPr>
      <xdr:spPr>
        <a:xfrm>
          <a:off x="16697598" y="635726"/>
          <a:ext cx="1729286" cy="840014"/>
        </a:xfrm>
        <a:prstGeom prst="roundRect">
          <a:avLst/>
        </a:prstGeom>
        <a:solidFill>
          <a:srgbClr val="FFC000"/>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latin typeface="Lucida Bright" panose="02040602050505020304" pitchFamily="18" charset="0"/>
            </a:rPr>
            <a:t>Check</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3</xdr:col>
      <xdr:colOff>377191</xdr:colOff>
      <xdr:row>3</xdr:row>
      <xdr:rowOff>46718</xdr:rowOff>
    </xdr:from>
    <xdr:to>
      <xdr:col>11</xdr:col>
      <xdr:colOff>57785</xdr:colOff>
      <xdr:row>7</xdr:row>
      <xdr:rowOff>135618</xdr:rowOff>
    </xdr:to>
    <xdr:sp macro="" textlink="">
      <xdr:nvSpPr>
        <xdr:cNvPr id="2" name="Rounded Rectangle 1">
          <a:extLst>
            <a:ext uri="{FF2B5EF4-FFF2-40B4-BE49-F238E27FC236}">
              <a16:creationId xmlns:a16="http://schemas.microsoft.com/office/drawing/2014/main" id="{00000000-0008-0000-2600-000002000000}"/>
            </a:ext>
          </a:extLst>
        </xdr:cNvPr>
        <xdr:cNvSpPr/>
      </xdr:nvSpPr>
      <xdr:spPr>
        <a:xfrm>
          <a:off x="2821941" y="618218"/>
          <a:ext cx="5697219" cy="8509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2</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446678</xdr:colOff>
      <xdr:row>2</xdr:row>
      <xdr:rowOff>59509</xdr:rowOff>
    </xdr:from>
    <xdr:to>
      <xdr:col>2</xdr:col>
      <xdr:colOff>714374</xdr:colOff>
      <xdr:row>8</xdr:row>
      <xdr:rowOff>15875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600-000004000000}"/>
            </a:ext>
          </a:extLst>
        </xdr:cNvPr>
        <xdr:cNvSpPr/>
      </xdr:nvSpPr>
      <xdr:spPr>
        <a:xfrm>
          <a:off x="446678" y="440509"/>
          <a:ext cx="1490071" cy="1099366"/>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158750</xdr:colOff>
      <xdr:row>11</xdr:row>
      <xdr:rowOff>153670</xdr:rowOff>
    </xdr:from>
    <xdr:to>
      <xdr:col>12</xdr:col>
      <xdr:colOff>158750</xdr:colOff>
      <xdr:row>56</xdr:row>
      <xdr:rowOff>108585</xdr:rowOff>
    </xdr:to>
    <xdr:cxnSp macro="">
      <xdr:nvCxnSpPr>
        <xdr:cNvPr id="6" name="Straight Connector 5">
          <a:extLst>
            <a:ext uri="{FF2B5EF4-FFF2-40B4-BE49-F238E27FC236}">
              <a16:creationId xmlns:a16="http://schemas.microsoft.com/office/drawing/2014/main" id="{00000000-0008-0000-2600-000006000000}"/>
            </a:ext>
          </a:extLst>
        </xdr:cNvPr>
        <xdr:cNvCxnSpPr/>
      </xdr:nvCxnSpPr>
      <xdr:spPr>
        <a:xfrm flipH="1">
          <a:off x="9731375" y="2249170"/>
          <a:ext cx="0" cy="9972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266700</xdr:colOff>
      <xdr:row>3</xdr:row>
      <xdr:rowOff>50800</xdr:rowOff>
    </xdr:from>
    <xdr:to>
      <xdr:col>17</xdr:col>
      <xdr:colOff>278492</xdr:colOff>
      <xdr:row>7</xdr:row>
      <xdr:rowOff>123370</xdr:rowOff>
    </xdr:to>
    <xdr:sp macro="" textlink="">
      <xdr:nvSpPr>
        <xdr:cNvPr id="8" name="Rounded Rectangle 15">
          <a:extLst>
            <a:ext uri="{FF2B5EF4-FFF2-40B4-BE49-F238E27FC236}">
              <a16:creationId xmlns:a16="http://schemas.microsoft.com/office/drawing/2014/main" id="{1958E56C-8183-4B26-A4E4-3BB00618D4D6}"/>
            </a:ext>
          </a:extLst>
        </xdr:cNvPr>
        <xdr:cNvSpPr/>
      </xdr:nvSpPr>
      <xdr:spPr>
        <a:xfrm>
          <a:off x="10452100" y="584200"/>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0</xdr:col>
      <xdr:colOff>536575</xdr:colOff>
      <xdr:row>12</xdr:row>
      <xdr:rowOff>167097</xdr:rowOff>
    </xdr:from>
    <xdr:to>
      <xdr:col>11</xdr:col>
      <xdr:colOff>865505</xdr:colOff>
      <xdr:row>24</xdr:row>
      <xdr:rowOff>25401</xdr:rowOff>
    </xdr:to>
    <xdr:sp macro="" textlink="">
      <xdr:nvSpPr>
        <xdr:cNvPr id="10" name="TextBox 9">
          <a:extLst>
            <a:ext uri="{FF2B5EF4-FFF2-40B4-BE49-F238E27FC236}">
              <a16:creationId xmlns:a16="http://schemas.microsoft.com/office/drawing/2014/main" id="{3E2653DE-DFD7-4F8E-9C19-249D4CF0FBBC}"/>
            </a:ext>
          </a:extLst>
        </xdr:cNvPr>
        <xdr:cNvSpPr txBox="1"/>
      </xdr:nvSpPr>
      <xdr:spPr>
        <a:xfrm>
          <a:off x="536575" y="2300697"/>
          <a:ext cx="9053830" cy="199190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a:solidFill>
                <a:schemeClr val="tx1"/>
              </a:solidFill>
              <a:effectLst/>
              <a:latin typeface="Lucida Bright" panose="02040602050505020304" pitchFamily="18" charset="0"/>
              <a:ea typeface="+mn-ea"/>
              <a:cs typeface="+mn-cs"/>
            </a:rPr>
            <a:t>Exponential Smoothing Problem :</a:t>
          </a:r>
        </a:p>
        <a:p>
          <a:endParaRPr lang="en-US" sz="2400" b="1">
            <a:solidFill>
              <a:schemeClr val="tx1"/>
            </a:solidFill>
            <a:effectLst/>
            <a:latin typeface="Lucida Bright" panose="02040602050505020304" pitchFamily="18" charset="0"/>
            <a:ea typeface="+mn-ea"/>
            <a:cs typeface="+mn-cs"/>
          </a:endParaRPr>
        </a:p>
        <a:p>
          <a:r>
            <a:rPr lang="en-US" sz="2400" b="0">
              <a:solidFill>
                <a:schemeClr val="tx1"/>
              </a:solidFill>
              <a:effectLst/>
              <a:latin typeface="Lucida Bright" panose="02040602050505020304" pitchFamily="18" charset="0"/>
              <a:ea typeface="+mn-ea"/>
              <a:cs typeface="+mn-cs"/>
            </a:rPr>
            <a:t>Suppose the current time period is the end of week 11 and we want</a:t>
          </a:r>
          <a:r>
            <a:rPr lang="en-US" sz="2400" b="0" baseline="0">
              <a:solidFill>
                <a:schemeClr val="tx1"/>
              </a:solidFill>
              <a:effectLst/>
              <a:latin typeface="Lucida Bright" panose="02040602050505020304" pitchFamily="18" charset="0"/>
              <a:ea typeface="+mn-ea"/>
              <a:cs typeface="+mn-cs"/>
            </a:rPr>
            <a:t> to forecast the number for week </a:t>
          </a:r>
          <a:r>
            <a:rPr lang="en-US" sz="2400" b="0" baseline="0">
              <a:solidFill>
                <a:srgbClr val="C00000"/>
              </a:solidFill>
              <a:effectLst/>
              <a:latin typeface="Lucida Bright" panose="02040602050505020304" pitchFamily="18" charset="0"/>
              <a:ea typeface="+mn-ea"/>
              <a:cs typeface="+mn-cs"/>
            </a:rPr>
            <a:t>12</a:t>
          </a:r>
          <a:r>
            <a:rPr lang="en-US" sz="2400" b="0" baseline="0">
              <a:solidFill>
                <a:schemeClr val="tx1"/>
              </a:solidFill>
              <a:effectLst/>
              <a:latin typeface="Lucida Bright" panose="02040602050505020304" pitchFamily="18" charset="0"/>
              <a:ea typeface="+mn-ea"/>
              <a:cs typeface="+mn-cs"/>
            </a:rPr>
            <a:t> using a single exponential smoothing model. Use </a:t>
          </a:r>
          <a:r>
            <a:rPr lang="el-GR" sz="2400" b="0" baseline="0">
              <a:solidFill>
                <a:srgbClr val="C00000"/>
              </a:solidFill>
              <a:effectLst/>
              <a:latin typeface="Calibri" panose="020F0502020204030204" pitchFamily="34" charset="0"/>
              <a:ea typeface="+mn-ea"/>
              <a:cs typeface="Calibri" panose="020F0502020204030204" pitchFamily="34" charset="0"/>
            </a:rPr>
            <a:t>α</a:t>
          </a:r>
          <a:r>
            <a:rPr lang="en-US" sz="2400" b="0" baseline="0">
              <a:solidFill>
                <a:srgbClr val="C00000"/>
              </a:solidFill>
              <a:effectLst/>
              <a:latin typeface="Lucida Bright" panose="02040602050505020304" pitchFamily="18" charset="0"/>
              <a:ea typeface="+mn-ea"/>
              <a:cs typeface="Calibri" panose="020F0502020204030204" pitchFamily="34" charset="0"/>
            </a:rPr>
            <a:t> =0.4</a:t>
          </a:r>
          <a:endParaRPr lang="en-US" sz="2400" b="0">
            <a:solidFill>
              <a:srgbClr val="C00000"/>
            </a:solidFill>
            <a:effectLst/>
            <a:latin typeface="Lucida Bright" panose="02040602050505020304" pitchFamily="18" charset="0"/>
            <a:ea typeface="+mn-ea"/>
            <a:cs typeface="+mn-cs"/>
          </a:endParaRPr>
        </a:p>
        <a:p>
          <a:endParaRPr lang="en-US" sz="2000" b="1">
            <a:solidFill>
              <a:schemeClr val="tx1"/>
            </a:solidFill>
            <a:effectLst/>
            <a:latin typeface="Lucida Bright" panose="0204060205050502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2000">
            <a:effectLst/>
          </a:endParaRPr>
        </a:p>
        <a:p>
          <a:endParaRPr lang="en-US" sz="2000" baseline="0">
            <a:solidFill>
              <a:schemeClr val="dk1"/>
            </a:solidFill>
            <a:effectLst/>
            <a:latin typeface="Lucida Bright" panose="02040602050505020304" pitchFamily="18" charset="0"/>
            <a:ea typeface="+mn-ea"/>
            <a:cs typeface="+mn-cs"/>
          </a:endParaRPr>
        </a:p>
        <a:p>
          <a:endParaRPr lang="en-US" sz="2000" baseline="0">
            <a:solidFill>
              <a:schemeClr val="dk1"/>
            </a:solidFill>
            <a:effectLst/>
            <a:latin typeface="Lucida Bright" panose="02040602050505020304" pitchFamily="18" charset="0"/>
            <a:ea typeface="+mn-ea"/>
            <a:cs typeface="+mn-cs"/>
          </a:endParaRPr>
        </a:p>
        <a:p>
          <a:endParaRPr lang="en-US" sz="2000">
            <a:solidFill>
              <a:schemeClr val="dk1"/>
            </a:solidFill>
            <a:effectLst/>
            <a:latin typeface="Lucida Bright" panose="02040602050505020304" pitchFamily="18" charset="0"/>
            <a:ea typeface="+mn-ea"/>
            <a:cs typeface="+mn-cs"/>
          </a:endParaRPr>
        </a:p>
        <a:p>
          <a:endParaRPr lang="en-US" sz="2000" baseline="0">
            <a:latin typeface="Lucida Bright" panose="02040602050505020304" pitchFamily="18" charset="0"/>
          </a:endParaRPr>
        </a:p>
      </xdr:txBody>
    </xdr:sp>
    <xdr:clientData/>
  </xdr:twoCellAnchor>
  <xdr:twoCellAnchor>
    <xdr:from>
      <xdr:col>18</xdr:col>
      <xdr:colOff>254000</xdr:colOff>
      <xdr:row>2</xdr:row>
      <xdr:rowOff>152400</xdr:rowOff>
    </xdr:from>
    <xdr:to>
      <xdr:col>21</xdr:col>
      <xdr:colOff>558800</xdr:colOff>
      <xdr:row>7</xdr:row>
      <xdr:rowOff>139700</xdr:rowOff>
    </xdr:to>
    <xdr:sp macro="" textlink="">
      <xdr:nvSpPr>
        <xdr:cNvPr id="3" name="Rounded Rectangle 1">
          <a:hlinkClick xmlns:r="http://schemas.openxmlformats.org/officeDocument/2006/relationships" r:id="rId2"/>
          <a:extLst>
            <a:ext uri="{FF2B5EF4-FFF2-40B4-BE49-F238E27FC236}">
              <a16:creationId xmlns:a16="http://schemas.microsoft.com/office/drawing/2014/main" id="{4ED62C94-63F0-40DE-BF74-90FCE9954D2E}"/>
            </a:ext>
          </a:extLst>
        </xdr:cNvPr>
        <xdr:cNvSpPr/>
      </xdr:nvSpPr>
      <xdr:spPr>
        <a:xfrm>
          <a:off x="14770100" y="508000"/>
          <a:ext cx="2362200" cy="876300"/>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002060"/>
              </a:solidFill>
              <a:latin typeface="Lucida Bright" panose="02040602050505020304" pitchFamily="18" charset="0"/>
            </a:rPr>
            <a:t>Check</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xdr:col>
      <xdr:colOff>1137377</xdr:colOff>
      <xdr:row>2</xdr:row>
      <xdr:rowOff>103414</xdr:rowOff>
    </xdr:from>
    <xdr:to>
      <xdr:col>8</xdr:col>
      <xdr:colOff>0</xdr:colOff>
      <xdr:row>6</xdr:row>
      <xdr:rowOff>179614</xdr:rowOff>
    </xdr:to>
    <xdr:sp macro="" textlink="">
      <xdr:nvSpPr>
        <xdr:cNvPr id="2" name="Rounded Rectangle 1">
          <a:extLst>
            <a:ext uri="{FF2B5EF4-FFF2-40B4-BE49-F238E27FC236}">
              <a16:creationId xmlns:a16="http://schemas.microsoft.com/office/drawing/2014/main" id="{20B90BA6-CD51-4207-9A66-89CBDD3D623E}"/>
            </a:ext>
          </a:extLst>
        </xdr:cNvPr>
        <xdr:cNvSpPr/>
      </xdr:nvSpPr>
      <xdr:spPr>
        <a:xfrm>
          <a:off x="2400120" y="473528"/>
          <a:ext cx="5873023"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Index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13065</xdr:colOff>
      <xdr:row>1</xdr:row>
      <xdr:rowOff>150223</xdr:rowOff>
    </xdr:from>
    <xdr:to>
      <xdr:col>2</xdr:col>
      <xdr:colOff>572590</xdr:colOff>
      <xdr:row>7</xdr:row>
      <xdr:rowOff>62594</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C23E7F5F-6DCE-4A9E-ABA1-00811BE00EE4}"/>
            </a:ext>
          </a:extLst>
        </xdr:cNvPr>
        <xdr:cNvSpPr/>
      </xdr:nvSpPr>
      <xdr:spPr>
        <a:xfrm>
          <a:off x="633551" y="1260566"/>
          <a:ext cx="1201782" cy="10227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925287</xdr:colOff>
      <xdr:row>1</xdr:row>
      <xdr:rowOff>43543</xdr:rowOff>
    </xdr:from>
    <xdr:to>
      <xdr:col>8</xdr:col>
      <xdr:colOff>925287</xdr:colOff>
      <xdr:row>35</xdr:row>
      <xdr:rowOff>145326</xdr:rowOff>
    </xdr:to>
    <xdr:cxnSp macro="">
      <xdr:nvCxnSpPr>
        <xdr:cNvPr id="4" name="Straight Connector 3">
          <a:extLst>
            <a:ext uri="{FF2B5EF4-FFF2-40B4-BE49-F238E27FC236}">
              <a16:creationId xmlns:a16="http://schemas.microsoft.com/office/drawing/2014/main" id="{CCB59436-D1A0-4AB6-BB55-80F2B279CC72}"/>
            </a:ext>
          </a:extLst>
        </xdr:cNvPr>
        <xdr:cNvCxnSpPr/>
      </xdr:nvCxnSpPr>
      <xdr:spPr>
        <a:xfrm flipH="1">
          <a:off x="9176658" y="228600"/>
          <a:ext cx="0" cy="854909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347889</xdr:colOff>
      <xdr:row>12</xdr:row>
      <xdr:rowOff>17237</xdr:rowOff>
    </xdr:from>
    <xdr:to>
      <xdr:col>8</xdr:col>
      <xdr:colOff>0</xdr:colOff>
      <xdr:row>22</xdr:row>
      <xdr:rowOff>9072</xdr:rowOff>
    </xdr:to>
    <xdr:sp macro="" textlink="">
      <xdr:nvSpPr>
        <xdr:cNvPr id="6" name="TextBox 5">
          <a:extLst>
            <a:ext uri="{FF2B5EF4-FFF2-40B4-BE49-F238E27FC236}">
              <a16:creationId xmlns:a16="http://schemas.microsoft.com/office/drawing/2014/main" id="{4D605B37-924E-414A-B466-03701F0F54B8}"/>
            </a:ext>
          </a:extLst>
        </xdr:cNvPr>
        <xdr:cNvSpPr txBox="1"/>
      </xdr:nvSpPr>
      <xdr:spPr>
        <a:xfrm>
          <a:off x="968375" y="2237923"/>
          <a:ext cx="7348311" cy="283300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a:effectLst/>
              <a:latin typeface="+mn-lt"/>
              <a:ea typeface="Calibri"/>
              <a:cs typeface="Times New Roman"/>
            </a:rPr>
            <a:t>Calculate the annual percentage growth</a:t>
          </a:r>
          <a:r>
            <a:rPr lang="en-US" sz="2000" baseline="0">
              <a:effectLst/>
              <a:latin typeface="+mn-lt"/>
              <a:ea typeface="Calibri"/>
              <a:cs typeface="Times New Roman"/>
            </a:rPr>
            <a:t>:</a:t>
          </a:r>
        </a:p>
        <a:p>
          <a:pPr marL="0" marR="0">
            <a:lnSpc>
              <a:spcPct val="115000"/>
            </a:lnSpc>
            <a:spcBef>
              <a:spcPts val="0"/>
            </a:spcBef>
            <a:spcAft>
              <a:spcPts val="1000"/>
            </a:spcAft>
          </a:pPr>
          <a:r>
            <a:rPr lang="en-US" sz="2000" baseline="0">
              <a:effectLst/>
              <a:latin typeface="+mn-lt"/>
              <a:ea typeface="Calibri"/>
              <a:cs typeface="Times New Roman"/>
            </a:rPr>
            <a:t>Year 2020   Sales: 365.7</a:t>
          </a:r>
        </a:p>
        <a:p>
          <a:pPr marL="0" marR="0">
            <a:lnSpc>
              <a:spcPct val="115000"/>
            </a:lnSpc>
            <a:spcBef>
              <a:spcPts val="0"/>
            </a:spcBef>
            <a:spcAft>
              <a:spcPts val="1000"/>
            </a:spcAft>
          </a:pPr>
          <a:r>
            <a:rPr lang="en-US" sz="2000" baseline="0">
              <a:effectLst/>
              <a:latin typeface="+mn-lt"/>
              <a:ea typeface="Calibri"/>
              <a:cs typeface="Times New Roman"/>
            </a:rPr>
            <a:t>Year 2021    Sales: 379.3</a:t>
          </a: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9</xdr:col>
      <xdr:colOff>469900</xdr:colOff>
      <xdr:row>6</xdr:row>
      <xdr:rowOff>157843</xdr:rowOff>
    </xdr:to>
    <xdr:sp macro="" textlink="">
      <xdr:nvSpPr>
        <xdr:cNvPr id="2" name="Rounded Rectangle 1">
          <a:extLst>
            <a:ext uri="{FF2B5EF4-FFF2-40B4-BE49-F238E27FC236}">
              <a16:creationId xmlns:a16="http://schemas.microsoft.com/office/drawing/2014/main" id="{11AE1546-9807-4154-BA51-D53CE03DB376}"/>
            </a:ext>
          </a:extLst>
        </xdr:cNvPr>
        <xdr:cNvSpPr/>
      </xdr:nvSpPr>
      <xdr:spPr>
        <a:xfrm>
          <a:off x="2970531" y="447403"/>
          <a:ext cx="7382509" cy="80772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Forecasting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A872C891-7105-449C-9A6C-FF18D094FB75}"/>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17</xdr:col>
      <xdr:colOff>676275</xdr:colOff>
      <xdr:row>2</xdr:row>
      <xdr:rowOff>140970</xdr:rowOff>
    </xdr:from>
    <xdr:to>
      <xdr:col>17</xdr:col>
      <xdr:colOff>676275</xdr:colOff>
      <xdr:row>40</xdr:row>
      <xdr:rowOff>308610</xdr:rowOff>
    </xdr:to>
    <xdr:cxnSp macro="">
      <xdr:nvCxnSpPr>
        <xdr:cNvPr id="4" name="Straight Connector 3">
          <a:extLst>
            <a:ext uri="{FF2B5EF4-FFF2-40B4-BE49-F238E27FC236}">
              <a16:creationId xmlns:a16="http://schemas.microsoft.com/office/drawing/2014/main" id="{BD1CA299-1FAB-4FE1-89C5-D4274390C560}"/>
            </a:ext>
          </a:extLst>
        </xdr:cNvPr>
        <xdr:cNvCxnSpPr/>
      </xdr:nvCxnSpPr>
      <xdr:spPr>
        <a:xfrm flipH="1">
          <a:off x="19027775" y="496570"/>
          <a:ext cx="0" cy="102133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206375</xdr:colOff>
      <xdr:row>9</xdr:row>
      <xdr:rowOff>158750</xdr:rowOff>
    </xdr:from>
    <xdr:to>
      <xdr:col>9</xdr:col>
      <xdr:colOff>952500</xdr:colOff>
      <xdr:row>15</xdr:row>
      <xdr:rowOff>154849</xdr:rowOff>
    </xdr:to>
    <xdr:sp macro="" textlink="">
      <xdr:nvSpPr>
        <xdr:cNvPr id="5" name="TextBox 4">
          <a:extLst>
            <a:ext uri="{FF2B5EF4-FFF2-40B4-BE49-F238E27FC236}">
              <a16:creationId xmlns:a16="http://schemas.microsoft.com/office/drawing/2014/main" id="{1F7C81E9-FFB0-43FD-870E-0215372B307D}"/>
            </a:ext>
          </a:extLst>
        </xdr:cNvPr>
        <xdr:cNvSpPr txBox="1"/>
      </xdr:nvSpPr>
      <xdr:spPr>
        <a:xfrm>
          <a:off x="206375" y="1804670"/>
          <a:ext cx="10629265" cy="109337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Calculate</a:t>
          </a:r>
          <a:r>
            <a:rPr lang="en-US" sz="2000" baseline="0">
              <a:effectLst/>
              <a:latin typeface="Lucida Bright" panose="02040602050505020304" pitchFamily="18" charset="0"/>
              <a:ea typeface="Calibri"/>
              <a:cs typeface="Times New Roman"/>
            </a:rPr>
            <a:t> the 3 month moving average</a:t>
          </a:r>
          <a:r>
            <a:rPr lang="en-US" sz="2000">
              <a:effectLst/>
              <a:latin typeface="Lucida Bright" panose="02040602050505020304" pitchFamily="18" charset="0"/>
              <a:ea typeface="Calibri"/>
              <a:cs typeface="Times New Roman"/>
            </a:rPr>
            <a:t>  for</a:t>
          </a:r>
          <a:r>
            <a:rPr lang="en-US" sz="2000" baseline="0">
              <a:effectLst/>
              <a:latin typeface="Lucida Bright" panose="02040602050505020304" pitchFamily="18" charset="0"/>
              <a:ea typeface="Calibri"/>
              <a:cs typeface="Times New Roman"/>
            </a:rPr>
            <a:t> months a) 4 b) 5 c) 6</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10</xdr:col>
      <xdr:colOff>304800</xdr:colOff>
      <xdr:row>2</xdr:row>
      <xdr:rowOff>127000</xdr:rowOff>
    </xdr:from>
    <xdr:to>
      <xdr:col>14</xdr:col>
      <xdr:colOff>1218292</xdr:colOff>
      <xdr:row>7</xdr:row>
      <xdr:rowOff>21770</xdr:rowOff>
    </xdr:to>
    <xdr:sp macro="" textlink="">
      <xdr:nvSpPr>
        <xdr:cNvPr id="7" name="Rounded Rectangle 15">
          <a:extLst>
            <a:ext uri="{FF2B5EF4-FFF2-40B4-BE49-F238E27FC236}">
              <a16:creationId xmlns:a16="http://schemas.microsoft.com/office/drawing/2014/main" id="{A8622E6E-1EC5-4989-9F5A-5C2F40A6166F}"/>
            </a:ext>
          </a:extLst>
        </xdr:cNvPr>
        <xdr:cNvSpPr/>
      </xdr:nvSpPr>
      <xdr:spPr>
        <a:xfrm>
          <a:off x="12153900" y="482600"/>
          <a:ext cx="37582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Solution</a:t>
          </a:r>
        </a:p>
      </xdr:txBody>
    </xdr:sp>
    <xdr:clientData/>
  </xdr:twoCellAnchor>
  <xdr:twoCellAnchor>
    <xdr:from>
      <xdr:col>5</xdr:col>
      <xdr:colOff>12700</xdr:colOff>
      <xdr:row>24</xdr:row>
      <xdr:rowOff>0</xdr:rowOff>
    </xdr:from>
    <xdr:to>
      <xdr:col>5</xdr:col>
      <xdr:colOff>660400</xdr:colOff>
      <xdr:row>24</xdr:row>
      <xdr:rowOff>254000</xdr:rowOff>
    </xdr:to>
    <xdr:cxnSp macro="">
      <xdr:nvCxnSpPr>
        <xdr:cNvPr id="9" name="Connector: Elbow 8">
          <a:extLst>
            <a:ext uri="{FF2B5EF4-FFF2-40B4-BE49-F238E27FC236}">
              <a16:creationId xmlns:a16="http://schemas.microsoft.com/office/drawing/2014/main" id="{E50A3C36-1902-92F0-E600-6B6F8EE381E8}"/>
            </a:ext>
          </a:extLst>
        </xdr:cNvPr>
        <xdr:cNvCxnSpPr/>
      </xdr:nvCxnSpPr>
      <xdr:spPr>
        <a:xfrm rot="10800000" flipV="1">
          <a:off x="4991100" y="5613400"/>
          <a:ext cx="647700" cy="254000"/>
        </a:xfrm>
        <a:prstGeom prst="bentConnector3">
          <a:avLst>
            <a:gd name="adj1" fmla="val 12745"/>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50800</xdr:colOff>
      <xdr:row>24</xdr:row>
      <xdr:rowOff>393700</xdr:rowOff>
    </xdr:from>
    <xdr:to>
      <xdr:col>10</xdr:col>
      <xdr:colOff>800100</xdr:colOff>
      <xdr:row>25</xdr:row>
      <xdr:rowOff>279400</xdr:rowOff>
    </xdr:to>
    <xdr:cxnSp macro="">
      <xdr:nvCxnSpPr>
        <xdr:cNvPr id="11" name="Connector: Elbow 10">
          <a:extLst>
            <a:ext uri="{FF2B5EF4-FFF2-40B4-BE49-F238E27FC236}">
              <a16:creationId xmlns:a16="http://schemas.microsoft.com/office/drawing/2014/main" id="{9A76DC7D-9C7C-4258-8847-0A764E7AF56F}"/>
            </a:ext>
          </a:extLst>
        </xdr:cNvPr>
        <xdr:cNvCxnSpPr/>
      </xdr:nvCxnSpPr>
      <xdr:spPr>
        <a:xfrm rot="10800000" flipV="1">
          <a:off x="11899900" y="6007100"/>
          <a:ext cx="749300" cy="317500"/>
        </a:xfrm>
        <a:prstGeom prst="bentConnector3">
          <a:avLst>
            <a:gd name="adj1" fmla="val -4237"/>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1143000</xdr:colOff>
      <xdr:row>25</xdr:row>
      <xdr:rowOff>368300</xdr:rowOff>
    </xdr:from>
    <xdr:to>
      <xdr:col>16</xdr:col>
      <xdr:colOff>787400</xdr:colOff>
      <xdr:row>26</xdr:row>
      <xdr:rowOff>304800</xdr:rowOff>
    </xdr:to>
    <xdr:cxnSp macro="">
      <xdr:nvCxnSpPr>
        <xdr:cNvPr id="14" name="Connector: Elbow 13">
          <a:extLst>
            <a:ext uri="{FF2B5EF4-FFF2-40B4-BE49-F238E27FC236}">
              <a16:creationId xmlns:a16="http://schemas.microsoft.com/office/drawing/2014/main" id="{BB9E33F9-3BB1-4EB6-8798-C5BF0471D0E0}"/>
            </a:ext>
          </a:extLst>
        </xdr:cNvPr>
        <xdr:cNvCxnSpPr/>
      </xdr:nvCxnSpPr>
      <xdr:spPr>
        <a:xfrm rot="10800000" flipV="1">
          <a:off x="17373600" y="6413500"/>
          <a:ext cx="825500" cy="342900"/>
        </a:xfrm>
        <a:prstGeom prst="bentConnector3">
          <a:avLst>
            <a:gd name="adj1" fmla="val -769"/>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3.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9</xdr:col>
      <xdr:colOff>469900</xdr:colOff>
      <xdr:row>6</xdr:row>
      <xdr:rowOff>157843</xdr:rowOff>
    </xdr:to>
    <xdr:sp macro="" textlink="">
      <xdr:nvSpPr>
        <xdr:cNvPr id="2" name="Rounded Rectangle 1">
          <a:extLst>
            <a:ext uri="{FF2B5EF4-FFF2-40B4-BE49-F238E27FC236}">
              <a16:creationId xmlns:a16="http://schemas.microsoft.com/office/drawing/2014/main" id="{00000000-0008-0000-2800-000002000000}"/>
            </a:ext>
          </a:extLst>
        </xdr:cNvPr>
        <xdr:cNvSpPr/>
      </xdr:nvSpPr>
      <xdr:spPr>
        <a:xfrm>
          <a:off x="2967991" y="437243"/>
          <a:ext cx="5172709" cy="7874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Forecasting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2800-000004000000}"/>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9</xdr:col>
      <xdr:colOff>1349375</xdr:colOff>
      <xdr:row>9</xdr:row>
      <xdr:rowOff>26670</xdr:rowOff>
    </xdr:from>
    <xdr:to>
      <xdr:col>9</xdr:col>
      <xdr:colOff>1349375</xdr:colOff>
      <xdr:row>46</xdr:row>
      <xdr:rowOff>156210</xdr:rowOff>
    </xdr:to>
    <xdr:cxnSp macro="">
      <xdr:nvCxnSpPr>
        <xdr:cNvPr id="6" name="Straight Connector 5">
          <a:extLst>
            <a:ext uri="{FF2B5EF4-FFF2-40B4-BE49-F238E27FC236}">
              <a16:creationId xmlns:a16="http://schemas.microsoft.com/office/drawing/2014/main" id="{00000000-0008-0000-2800-000006000000}"/>
            </a:ext>
          </a:extLst>
        </xdr:cNvPr>
        <xdr:cNvCxnSpPr/>
      </xdr:nvCxnSpPr>
      <xdr:spPr>
        <a:xfrm flipH="1">
          <a:off x="9890125" y="1741170"/>
          <a:ext cx="0" cy="95910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206375</xdr:colOff>
      <xdr:row>9</xdr:row>
      <xdr:rowOff>158750</xdr:rowOff>
    </xdr:from>
    <xdr:to>
      <xdr:col>9</xdr:col>
      <xdr:colOff>952500</xdr:colOff>
      <xdr:row>15</xdr:row>
      <xdr:rowOff>154849</xdr:rowOff>
    </xdr:to>
    <xdr:sp macro="" textlink="">
      <xdr:nvSpPr>
        <xdr:cNvPr id="8" name="TextBox 7">
          <a:extLst>
            <a:ext uri="{FF2B5EF4-FFF2-40B4-BE49-F238E27FC236}">
              <a16:creationId xmlns:a16="http://schemas.microsoft.com/office/drawing/2014/main" id="{00000000-0008-0000-2800-000008000000}"/>
            </a:ext>
          </a:extLst>
        </xdr:cNvPr>
        <xdr:cNvSpPr txBox="1"/>
      </xdr:nvSpPr>
      <xdr:spPr>
        <a:xfrm>
          <a:off x="206375" y="1873250"/>
          <a:ext cx="9286875" cy="113909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Calculate</a:t>
          </a:r>
          <a:r>
            <a:rPr lang="en-US" sz="2000" baseline="0">
              <a:effectLst/>
              <a:latin typeface="Lucida Bright" panose="02040602050505020304" pitchFamily="18" charset="0"/>
              <a:ea typeface="Calibri"/>
              <a:cs typeface="Times New Roman"/>
            </a:rPr>
            <a:t> the 3 month moving average</a:t>
          </a:r>
          <a:r>
            <a:rPr lang="en-US" sz="2000">
              <a:effectLst/>
              <a:latin typeface="Lucida Bright" panose="02040602050505020304" pitchFamily="18" charset="0"/>
              <a:ea typeface="Calibri"/>
              <a:cs typeface="Times New Roman"/>
            </a:rPr>
            <a:t>  for</a:t>
          </a:r>
          <a:r>
            <a:rPr lang="en-US" sz="2000" baseline="0">
              <a:effectLst/>
              <a:latin typeface="Lucida Bright" panose="02040602050505020304" pitchFamily="18" charset="0"/>
              <a:ea typeface="Calibri"/>
              <a:cs typeface="Times New Roman"/>
            </a:rPr>
            <a:t> months a) 4 b) 5 c) 6</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endParaRPr lang="en-US" sz="2000" baseline="0"/>
        </a:p>
      </xdr:txBody>
    </xdr:sp>
    <xdr:clientData/>
  </xdr:twoCellAnchor>
  <xdr:twoCellAnchor>
    <xdr:from>
      <xdr:col>11</xdr:col>
      <xdr:colOff>393700</xdr:colOff>
      <xdr:row>5</xdr:row>
      <xdr:rowOff>0</xdr:rowOff>
    </xdr:from>
    <xdr:to>
      <xdr:col>16</xdr:col>
      <xdr:colOff>189592</xdr:colOff>
      <xdr:row>9</xdr:row>
      <xdr:rowOff>72570</xdr:rowOff>
    </xdr:to>
    <xdr:sp macro="" textlink="">
      <xdr:nvSpPr>
        <xdr:cNvPr id="9" name="Rounded Rectangle 15">
          <a:extLst>
            <a:ext uri="{FF2B5EF4-FFF2-40B4-BE49-F238E27FC236}">
              <a16:creationId xmlns:a16="http://schemas.microsoft.com/office/drawing/2014/main" id="{E9E2B470-0188-4711-ABA5-E7547FA7D7E7}"/>
            </a:ext>
          </a:extLst>
        </xdr:cNvPr>
        <xdr:cNvSpPr/>
      </xdr:nvSpPr>
      <xdr:spPr>
        <a:xfrm>
          <a:off x="12382500" y="889000"/>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17</xdr:col>
      <xdr:colOff>76201</xdr:colOff>
      <xdr:row>4</xdr:row>
      <xdr:rowOff>76200</xdr:rowOff>
    </xdr:from>
    <xdr:to>
      <xdr:col>19</xdr:col>
      <xdr:colOff>673100</xdr:colOff>
      <xdr:row>9</xdr:row>
      <xdr:rowOff>38100</xdr:rowOff>
    </xdr:to>
    <xdr:sp macro="" textlink="">
      <xdr:nvSpPr>
        <xdr:cNvPr id="3" name="Rounded Rectangle 1">
          <a:hlinkClick xmlns:r="http://schemas.openxmlformats.org/officeDocument/2006/relationships" r:id="rId2"/>
          <a:extLst>
            <a:ext uri="{FF2B5EF4-FFF2-40B4-BE49-F238E27FC236}">
              <a16:creationId xmlns:a16="http://schemas.microsoft.com/office/drawing/2014/main" id="{67B6C052-4DBF-498B-B5F8-E348B43D7CB4}"/>
            </a:ext>
          </a:extLst>
        </xdr:cNvPr>
        <xdr:cNvSpPr/>
      </xdr:nvSpPr>
      <xdr:spPr>
        <a:xfrm>
          <a:off x="15976601" y="787400"/>
          <a:ext cx="2044699" cy="850900"/>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002060"/>
              </a:solidFill>
              <a:latin typeface="Lucida Bright" panose="02040602050505020304" pitchFamily="18" charset="0"/>
            </a:rPr>
            <a:t>Check</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10</xdr:col>
      <xdr:colOff>321469</xdr:colOff>
      <xdr:row>11</xdr:row>
      <xdr:rowOff>23813</xdr:rowOff>
    </xdr:from>
    <xdr:to>
      <xdr:col>23</xdr:col>
      <xdr:colOff>565309</xdr:colOff>
      <xdr:row>17</xdr:row>
      <xdr:rowOff>180023</xdr:rowOff>
    </xdr:to>
    <xdr:sp macro="" textlink="">
      <xdr:nvSpPr>
        <xdr:cNvPr id="2" name="TextBox 1">
          <a:extLst>
            <a:ext uri="{FF2B5EF4-FFF2-40B4-BE49-F238E27FC236}">
              <a16:creationId xmlns:a16="http://schemas.microsoft.com/office/drawing/2014/main" id="{33BBD28C-6198-4097-8745-E145818250B6}"/>
            </a:ext>
          </a:extLst>
        </xdr:cNvPr>
        <xdr:cNvSpPr txBox="1"/>
      </xdr:nvSpPr>
      <xdr:spPr>
        <a:xfrm>
          <a:off x="6569869" y="2035493"/>
          <a:ext cx="9456420" cy="12534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Given the following vector of state probabilities and the accompanying matrix of transition</a:t>
          </a:r>
          <a:r>
            <a:rPr lang="en-US" sz="2000" baseline="0">
              <a:latin typeface="Lucida Bright" panose="02040602050505020304" pitchFamily="18" charset="0"/>
            </a:rPr>
            <a:t> probabilities, find the next period's state probabilities (i.e. market share). </a:t>
          </a:r>
        </a:p>
        <a:p>
          <a:r>
            <a:rPr lang="en-US" sz="2000" baseline="0">
              <a:latin typeface="Lucida Bright" panose="02040602050505020304" pitchFamily="18" charset="0"/>
            </a:rPr>
            <a:t>Use the Markov Chains method.</a:t>
          </a:r>
          <a:endParaRPr lang="en-US" sz="20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80E1A62C-F27F-4257-A5DB-1971CE57640C}"/>
            </a:ext>
          </a:extLst>
        </xdr:cNvPr>
        <xdr:cNvSpPr/>
      </xdr:nvSpPr>
      <xdr:spPr>
        <a:xfrm>
          <a:off x="724059" y="311014"/>
          <a:ext cx="1483836" cy="118377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589642</xdr:colOff>
      <xdr:row>40</xdr:row>
      <xdr:rowOff>139517</xdr:rowOff>
    </xdr:from>
    <xdr:to>
      <xdr:col>14</xdr:col>
      <xdr:colOff>505277</xdr:colOff>
      <xdr:row>42</xdr:row>
      <xdr:rowOff>191225</xdr:rowOff>
    </xdr:to>
    <xdr:sp macro="" textlink="">
      <xdr:nvSpPr>
        <xdr:cNvPr id="4" name="Right Brace 3">
          <a:extLst>
            <a:ext uri="{FF2B5EF4-FFF2-40B4-BE49-F238E27FC236}">
              <a16:creationId xmlns:a16="http://schemas.microsoft.com/office/drawing/2014/main" id="{F7C2F762-660D-41B7-95F7-1B5C096E289D}"/>
            </a:ext>
          </a:extLst>
        </xdr:cNvPr>
        <xdr:cNvSpPr/>
      </xdr:nvSpPr>
      <xdr:spPr>
        <a:xfrm rot="10800000" flipV="1">
          <a:off x="8712562" y="8148137"/>
          <a:ext cx="540475" cy="78322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388937</xdr:colOff>
      <xdr:row>31</xdr:row>
      <xdr:rowOff>7620</xdr:rowOff>
    </xdr:from>
    <xdr:to>
      <xdr:col>27</xdr:col>
      <xdr:colOff>401320</xdr:colOff>
      <xdr:row>31</xdr:row>
      <xdr:rowOff>28574</xdr:rowOff>
    </xdr:to>
    <xdr:cxnSp macro="">
      <xdr:nvCxnSpPr>
        <xdr:cNvPr id="5" name="Straight Connector 4">
          <a:extLst>
            <a:ext uri="{FF2B5EF4-FFF2-40B4-BE49-F238E27FC236}">
              <a16:creationId xmlns:a16="http://schemas.microsoft.com/office/drawing/2014/main" id="{24C76D36-3691-4004-9FA6-EF5EA798176F}"/>
            </a:ext>
          </a:extLst>
        </xdr:cNvPr>
        <xdr:cNvCxnSpPr/>
      </xdr:nvCxnSpPr>
      <xdr:spPr>
        <a:xfrm flipV="1">
          <a:off x="2263457" y="6370320"/>
          <a:ext cx="16098203"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23</xdr:col>
      <xdr:colOff>151944</xdr:colOff>
      <xdr:row>38</xdr:row>
      <xdr:rowOff>140063</xdr:rowOff>
    </xdr:from>
    <xdr:to>
      <xdr:col>24</xdr:col>
      <xdr:colOff>55061</xdr:colOff>
      <xdr:row>44</xdr:row>
      <xdr:rowOff>84547</xdr:rowOff>
    </xdr:to>
    <xdr:sp macro="" textlink="">
      <xdr:nvSpPr>
        <xdr:cNvPr id="6" name="Right Brace 5">
          <a:extLst>
            <a:ext uri="{FF2B5EF4-FFF2-40B4-BE49-F238E27FC236}">
              <a16:creationId xmlns:a16="http://schemas.microsoft.com/office/drawing/2014/main" id="{816D2CE5-2932-4C04-ABAA-046C23049B22}"/>
            </a:ext>
          </a:extLst>
        </xdr:cNvPr>
        <xdr:cNvSpPr/>
      </xdr:nvSpPr>
      <xdr:spPr>
        <a:xfrm flipV="1">
          <a:off x="15612924" y="7782923"/>
          <a:ext cx="527957" cy="1590404"/>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7</xdr:col>
      <xdr:colOff>321469</xdr:colOff>
      <xdr:row>22</xdr:row>
      <xdr:rowOff>95250</xdr:rowOff>
    </xdr:from>
    <xdr:to>
      <xdr:col>11</xdr:col>
      <xdr:colOff>445635</xdr:colOff>
      <xdr:row>25</xdr:row>
      <xdr:rowOff>261936</xdr:rowOff>
    </xdr:to>
    <xdr:sp macro="" textlink="">
      <xdr:nvSpPr>
        <xdr:cNvPr id="7" name="Rounded Rectangular Callout 14">
          <a:extLst>
            <a:ext uri="{FF2B5EF4-FFF2-40B4-BE49-F238E27FC236}">
              <a16:creationId xmlns:a16="http://schemas.microsoft.com/office/drawing/2014/main" id="{C49F7870-28AD-4E17-81B4-682CA4766014}"/>
            </a:ext>
          </a:extLst>
        </xdr:cNvPr>
        <xdr:cNvSpPr/>
      </xdr:nvSpPr>
      <xdr:spPr>
        <a:xfrm>
          <a:off x="4695349" y="4118610"/>
          <a:ext cx="2623526" cy="1081086"/>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8</xdr:col>
      <xdr:colOff>130175</xdr:colOff>
      <xdr:row>37</xdr:row>
      <xdr:rowOff>11113</xdr:rowOff>
    </xdr:from>
    <xdr:to>
      <xdr:col>11</xdr:col>
      <xdr:colOff>493259</xdr:colOff>
      <xdr:row>41</xdr:row>
      <xdr:rowOff>247696</xdr:rowOff>
    </xdr:to>
    <xdr:sp macro="" textlink="">
      <xdr:nvSpPr>
        <xdr:cNvPr id="8" name="Rounded Rectangular Callout 14">
          <a:extLst>
            <a:ext uri="{FF2B5EF4-FFF2-40B4-BE49-F238E27FC236}">
              <a16:creationId xmlns:a16="http://schemas.microsoft.com/office/drawing/2014/main" id="{2DD82537-5E1A-4204-876F-5360D5367F48}"/>
            </a:ext>
          </a:extLst>
        </xdr:cNvPr>
        <xdr:cNvSpPr/>
      </xdr:nvSpPr>
      <xdr:spPr>
        <a:xfrm>
          <a:off x="5128895" y="7471093"/>
          <a:ext cx="2237604" cy="1150983"/>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Market Shares</a:t>
          </a:r>
        </a:p>
        <a:p>
          <a:pPr algn="ctr"/>
          <a:r>
            <a:rPr lang="en-US" sz="1800" baseline="0">
              <a:solidFill>
                <a:schemeClr val="tx1"/>
              </a:solidFill>
            </a:rPr>
            <a:t>From the Period 1</a:t>
          </a:r>
        </a:p>
      </xdr:txBody>
    </xdr:sp>
    <xdr:clientData/>
  </xdr:twoCellAnchor>
  <xdr:twoCellAnchor>
    <xdr:from>
      <xdr:col>23</xdr:col>
      <xdr:colOff>105906</xdr:colOff>
      <xdr:row>22</xdr:row>
      <xdr:rowOff>2744</xdr:rowOff>
    </xdr:from>
    <xdr:to>
      <xdr:col>24</xdr:col>
      <xdr:colOff>9023</xdr:colOff>
      <xdr:row>27</xdr:row>
      <xdr:rowOff>105978</xdr:rowOff>
    </xdr:to>
    <xdr:sp macro="" textlink="">
      <xdr:nvSpPr>
        <xdr:cNvPr id="9" name="Right Brace 8">
          <a:extLst>
            <a:ext uri="{FF2B5EF4-FFF2-40B4-BE49-F238E27FC236}">
              <a16:creationId xmlns:a16="http://schemas.microsoft.com/office/drawing/2014/main" id="{F97CD439-6E54-4A31-BF50-654570566EBB}"/>
            </a:ext>
          </a:extLst>
        </xdr:cNvPr>
        <xdr:cNvSpPr/>
      </xdr:nvSpPr>
      <xdr:spPr>
        <a:xfrm flipV="1">
          <a:off x="15566886" y="4026104"/>
          <a:ext cx="527957" cy="1566274"/>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28</xdr:col>
      <xdr:colOff>452438</xdr:colOff>
      <xdr:row>16</xdr:row>
      <xdr:rowOff>134938</xdr:rowOff>
    </xdr:from>
    <xdr:to>
      <xdr:col>32</xdr:col>
      <xdr:colOff>226219</xdr:colOff>
      <xdr:row>23</xdr:row>
      <xdr:rowOff>285749</xdr:rowOff>
    </xdr:to>
    <xdr:sp macro="" textlink="">
      <xdr:nvSpPr>
        <xdr:cNvPr id="10" name="Rounded Rectangular Callout 14">
          <a:extLst>
            <a:ext uri="{FF2B5EF4-FFF2-40B4-BE49-F238E27FC236}">
              <a16:creationId xmlns:a16="http://schemas.microsoft.com/office/drawing/2014/main" id="{07454451-033B-489C-A03D-DE452AF213F5}"/>
            </a:ext>
          </a:extLst>
        </xdr:cNvPr>
        <xdr:cNvSpPr/>
      </xdr:nvSpPr>
      <xdr:spPr>
        <a:xfrm>
          <a:off x="19037618" y="3061018"/>
          <a:ext cx="2273141" cy="1430971"/>
        </a:xfrm>
        <a:prstGeom prst="wedgeRoundRectCallout">
          <a:avLst>
            <a:gd name="adj1" fmla="val -174417"/>
            <a:gd name="adj2" fmla="val 6745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25</xdr:col>
      <xdr:colOff>481807</xdr:colOff>
      <xdr:row>35</xdr:row>
      <xdr:rowOff>57150</xdr:rowOff>
    </xdr:from>
    <xdr:to>
      <xdr:col>29</xdr:col>
      <xdr:colOff>255588</xdr:colOff>
      <xdr:row>41</xdr:row>
      <xdr:rowOff>247649</xdr:rowOff>
    </xdr:to>
    <xdr:sp macro="" textlink="">
      <xdr:nvSpPr>
        <xdr:cNvPr id="11" name="Rounded Rectangular Callout 14">
          <a:extLst>
            <a:ext uri="{FF2B5EF4-FFF2-40B4-BE49-F238E27FC236}">
              <a16:creationId xmlns:a16="http://schemas.microsoft.com/office/drawing/2014/main" id="{D8B9A96E-E236-4F6F-BBE1-8EFE8B711599}"/>
            </a:ext>
          </a:extLst>
        </xdr:cNvPr>
        <xdr:cNvSpPr/>
      </xdr:nvSpPr>
      <xdr:spPr>
        <a:xfrm>
          <a:off x="17192467" y="7151370"/>
          <a:ext cx="2273141" cy="1470659"/>
        </a:xfrm>
        <a:prstGeom prst="wedgeRoundRectCallout">
          <a:avLst>
            <a:gd name="adj1" fmla="val -92384"/>
            <a:gd name="adj2" fmla="val 42722"/>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3</xdr:col>
      <xdr:colOff>595312</xdr:colOff>
      <xdr:row>16</xdr:row>
      <xdr:rowOff>95251</xdr:rowOff>
    </xdr:from>
    <xdr:to>
      <xdr:col>6</xdr:col>
      <xdr:colOff>547688</xdr:colOff>
      <xdr:row>20</xdr:row>
      <xdr:rowOff>71438</xdr:rowOff>
    </xdr:to>
    <xdr:sp macro="" textlink="">
      <xdr:nvSpPr>
        <xdr:cNvPr id="12" name="TextBox 11">
          <a:extLst>
            <a:ext uri="{FF2B5EF4-FFF2-40B4-BE49-F238E27FC236}">
              <a16:creationId xmlns:a16="http://schemas.microsoft.com/office/drawing/2014/main" id="{BD95BA34-8281-412F-9E29-7F387D87A581}"/>
            </a:ext>
          </a:extLst>
        </xdr:cNvPr>
        <xdr:cNvSpPr txBox="1"/>
      </xdr:nvSpPr>
      <xdr:spPr>
        <a:xfrm>
          <a:off x="2469832" y="3021331"/>
          <a:ext cx="1826896" cy="7077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35</xdr:row>
      <xdr:rowOff>188119</xdr:rowOff>
    </xdr:from>
    <xdr:to>
      <xdr:col>6</xdr:col>
      <xdr:colOff>545305</xdr:colOff>
      <xdr:row>39</xdr:row>
      <xdr:rowOff>164306</xdr:rowOff>
    </xdr:to>
    <xdr:sp macro="" textlink="">
      <xdr:nvSpPr>
        <xdr:cNvPr id="13" name="TextBox 12">
          <a:extLst>
            <a:ext uri="{FF2B5EF4-FFF2-40B4-BE49-F238E27FC236}">
              <a16:creationId xmlns:a16="http://schemas.microsoft.com/office/drawing/2014/main" id="{B1FB954A-174E-4F6B-A9E0-74537905500D}"/>
            </a:ext>
          </a:extLst>
        </xdr:cNvPr>
        <xdr:cNvSpPr txBox="1"/>
      </xdr:nvSpPr>
      <xdr:spPr>
        <a:xfrm>
          <a:off x="2467450" y="7274719"/>
          <a:ext cx="1826895" cy="7153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11</xdr:col>
      <xdr:colOff>301625</xdr:colOff>
      <xdr:row>1</xdr:row>
      <xdr:rowOff>155575</xdr:rowOff>
    </xdr:from>
    <xdr:to>
      <xdr:col>22</xdr:col>
      <xdr:colOff>317500</xdr:colOff>
      <xdr:row>7</xdr:row>
      <xdr:rowOff>76200</xdr:rowOff>
    </xdr:to>
    <xdr:sp macro="" textlink="">
      <xdr:nvSpPr>
        <xdr:cNvPr id="14" name="Rounded Rectangle 1">
          <a:extLst>
            <a:ext uri="{FF2B5EF4-FFF2-40B4-BE49-F238E27FC236}">
              <a16:creationId xmlns:a16="http://schemas.microsoft.com/office/drawing/2014/main" id="{8FCDD835-8683-4993-A81C-799815497296}"/>
            </a:ext>
          </a:extLst>
        </xdr:cNvPr>
        <xdr:cNvSpPr/>
      </xdr:nvSpPr>
      <xdr:spPr>
        <a:xfrm>
          <a:off x="7174865" y="338455"/>
          <a:ext cx="7323455" cy="101790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Check</a:t>
          </a:r>
          <a:r>
            <a:rPr lang="en-US" sz="3200" b="0">
              <a:solidFill>
                <a:schemeClr val="accent4">
                  <a:lumMod val="50000"/>
                </a:schemeClr>
              </a:solidFill>
              <a:latin typeface="Lucida Bright" panose="02040602050505020304" pitchFamily="18" charset="0"/>
            </a:rPr>
            <a:t> Markov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1</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22</xdr:col>
      <xdr:colOff>1016000</xdr:colOff>
      <xdr:row>2</xdr:row>
      <xdr:rowOff>88900</xdr:rowOff>
    </xdr:from>
    <xdr:to>
      <xdr:col>27</xdr:col>
      <xdr:colOff>202292</xdr:colOff>
      <xdr:row>6</xdr:row>
      <xdr:rowOff>161470</xdr:rowOff>
    </xdr:to>
    <xdr:sp macro="" textlink="">
      <xdr:nvSpPr>
        <xdr:cNvPr id="15" name="Rounded Rectangle 15">
          <a:extLst>
            <a:ext uri="{FF2B5EF4-FFF2-40B4-BE49-F238E27FC236}">
              <a16:creationId xmlns:a16="http://schemas.microsoft.com/office/drawing/2014/main" id="{F77E29B8-836E-4B5A-A94D-923BB061F39C}"/>
            </a:ext>
          </a:extLst>
        </xdr:cNvPr>
        <xdr:cNvSpPr/>
      </xdr:nvSpPr>
      <xdr:spPr>
        <a:xfrm>
          <a:off x="15151100" y="444500"/>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10</xdr:col>
      <xdr:colOff>321469</xdr:colOff>
      <xdr:row>11</xdr:row>
      <xdr:rowOff>23813</xdr:rowOff>
    </xdr:from>
    <xdr:to>
      <xdr:col>23</xdr:col>
      <xdr:colOff>565309</xdr:colOff>
      <xdr:row>17</xdr:row>
      <xdr:rowOff>180023</xdr:rowOff>
    </xdr:to>
    <xdr:sp macro="" textlink="">
      <xdr:nvSpPr>
        <xdr:cNvPr id="17" name="TextBox 16">
          <a:extLst>
            <a:ext uri="{FF2B5EF4-FFF2-40B4-BE49-F238E27FC236}">
              <a16:creationId xmlns:a16="http://schemas.microsoft.com/office/drawing/2014/main" id="{00000000-0008-0000-3100-000011000000}"/>
            </a:ext>
          </a:extLst>
        </xdr:cNvPr>
        <xdr:cNvSpPr txBox="1"/>
      </xdr:nvSpPr>
      <xdr:spPr>
        <a:xfrm>
          <a:off x="5198269" y="2119313"/>
          <a:ext cx="8368665" cy="1299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latin typeface="Lucida Bright" panose="02040602050505020304" pitchFamily="18" charset="0"/>
            </a:rPr>
            <a:t>Given the following vector of state probabilities and the accompanying matrix of transition</a:t>
          </a:r>
          <a:r>
            <a:rPr lang="en-US" sz="2000" baseline="0">
              <a:latin typeface="Lucida Bright" panose="02040602050505020304" pitchFamily="18" charset="0"/>
            </a:rPr>
            <a:t> probabilities, find the next period's state probabilities (i.e. market share). </a:t>
          </a:r>
        </a:p>
        <a:p>
          <a:r>
            <a:rPr lang="en-US" sz="2000" baseline="0">
              <a:latin typeface="Lucida Bright" panose="02040602050505020304" pitchFamily="18" charset="0"/>
            </a:rPr>
            <a:t>Use the Markov Chains method.</a:t>
          </a:r>
          <a:endParaRPr lang="en-US" sz="2000">
            <a:latin typeface="Lucida Bright" panose="02040602050505020304" pitchFamily="18" charset="0"/>
          </a:endParaRPr>
        </a:p>
      </xdr:txBody>
    </xdr:sp>
    <xdr:clientData/>
  </xdr:twoCellAnchor>
  <xdr:twoCellAnchor>
    <xdr:from>
      <xdr:col>1</xdr:col>
      <xdr:colOff>99219</xdr:colOff>
      <xdr:row>1</xdr:row>
      <xdr:rowOff>128134</xdr:rowOff>
    </xdr:from>
    <xdr:to>
      <xdr:col>3</xdr:col>
      <xdr:colOff>333375</xdr:colOff>
      <xdr:row>8</xdr:row>
      <xdr:rowOff>31750</xdr:rowOff>
    </xdr:to>
    <xdr:sp macro="" textlink="">
      <xdr:nvSpPr>
        <xdr:cNvPr id="18" name="Left Arrow 3">
          <a:hlinkClick xmlns:r="http://schemas.openxmlformats.org/officeDocument/2006/relationships" r:id="rId1"/>
          <a:extLst>
            <a:ext uri="{FF2B5EF4-FFF2-40B4-BE49-F238E27FC236}">
              <a16:creationId xmlns:a16="http://schemas.microsoft.com/office/drawing/2014/main" id="{00000000-0008-0000-3100-000012000000}"/>
            </a:ext>
          </a:extLst>
        </xdr:cNvPr>
        <xdr:cNvSpPr/>
      </xdr:nvSpPr>
      <xdr:spPr>
        <a:xfrm>
          <a:off x="702469" y="318634"/>
          <a:ext cx="1440656" cy="1237116"/>
        </a:xfrm>
        <a:prstGeom prst="leftArrow">
          <a:avLst/>
        </a:prstGeom>
        <a:solidFill>
          <a:schemeClr val="accent3">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589642</xdr:colOff>
      <xdr:row>40</xdr:row>
      <xdr:rowOff>139517</xdr:rowOff>
    </xdr:from>
    <xdr:to>
      <xdr:col>14</xdr:col>
      <xdr:colOff>505277</xdr:colOff>
      <xdr:row>42</xdr:row>
      <xdr:rowOff>191225</xdr:rowOff>
    </xdr:to>
    <xdr:sp macro="" textlink="">
      <xdr:nvSpPr>
        <xdr:cNvPr id="19" name="Right Brace 18">
          <a:extLst>
            <a:ext uri="{FF2B5EF4-FFF2-40B4-BE49-F238E27FC236}">
              <a16:creationId xmlns:a16="http://schemas.microsoft.com/office/drawing/2014/main" id="{00000000-0008-0000-3100-000013000000}"/>
            </a:ext>
          </a:extLst>
        </xdr:cNvPr>
        <xdr:cNvSpPr/>
      </xdr:nvSpPr>
      <xdr:spPr>
        <a:xfrm rot="10800000" flipV="1">
          <a:off x="8679542" y="7975417"/>
          <a:ext cx="537935" cy="71210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xdr:col>
      <xdr:colOff>388937</xdr:colOff>
      <xdr:row>31</xdr:row>
      <xdr:rowOff>7620</xdr:rowOff>
    </xdr:from>
    <xdr:to>
      <xdr:col>27</xdr:col>
      <xdr:colOff>401320</xdr:colOff>
      <xdr:row>31</xdr:row>
      <xdr:rowOff>28574</xdr:rowOff>
    </xdr:to>
    <xdr:cxnSp macro="">
      <xdr:nvCxnSpPr>
        <xdr:cNvPr id="20" name="Straight Connector 19">
          <a:extLst>
            <a:ext uri="{FF2B5EF4-FFF2-40B4-BE49-F238E27FC236}">
              <a16:creationId xmlns:a16="http://schemas.microsoft.com/office/drawing/2014/main" id="{00000000-0008-0000-3100-000014000000}"/>
            </a:ext>
          </a:extLst>
        </xdr:cNvPr>
        <xdr:cNvCxnSpPr/>
      </xdr:nvCxnSpPr>
      <xdr:spPr>
        <a:xfrm flipV="1">
          <a:off x="2255837" y="6243320"/>
          <a:ext cx="16039783" cy="2095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23</xdr:col>
      <xdr:colOff>151944</xdr:colOff>
      <xdr:row>38</xdr:row>
      <xdr:rowOff>140063</xdr:rowOff>
    </xdr:from>
    <xdr:to>
      <xdr:col>24</xdr:col>
      <xdr:colOff>55061</xdr:colOff>
      <xdr:row>44</xdr:row>
      <xdr:rowOff>84547</xdr:rowOff>
    </xdr:to>
    <xdr:sp macro="" textlink="">
      <xdr:nvSpPr>
        <xdr:cNvPr id="21" name="Right Brace 20">
          <a:extLst>
            <a:ext uri="{FF2B5EF4-FFF2-40B4-BE49-F238E27FC236}">
              <a16:creationId xmlns:a16="http://schemas.microsoft.com/office/drawing/2014/main" id="{00000000-0008-0000-3100-000015000000}"/>
            </a:ext>
          </a:extLst>
        </xdr:cNvPr>
        <xdr:cNvSpPr/>
      </xdr:nvSpPr>
      <xdr:spPr>
        <a:xfrm flipV="1">
          <a:off x="14883944" y="7982313"/>
          <a:ext cx="506367" cy="1516109"/>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7</xdr:col>
      <xdr:colOff>321469</xdr:colOff>
      <xdr:row>22</xdr:row>
      <xdr:rowOff>95250</xdr:rowOff>
    </xdr:from>
    <xdr:to>
      <xdr:col>11</xdr:col>
      <xdr:colOff>445635</xdr:colOff>
      <xdr:row>25</xdr:row>
      <xdr:rowOff>261936</xdr:rowOff>
    </xdr:to>
    <xdr:sp macro="" textlink="">
      <xdr:nvSpPr>
        <xdr:cNvPr id="22" name="Rounded Rectangular Callout 14">
          <a:extLst>
            <a:ext uri="{FF2B5EF4-FFF2-40B4-BE49-F238E27FC236}">
              <a16:creationId xmlns:a16="http://schemas.microsoft.com/office/drawing/2014/main" id="{00000000-0008-0000-3100-000016000000}"/>
            </a:ext>
          </a:extLst>
        </xdr:cNvPr>
        <xdr:cNvSpPr/>
      </xdr:nvSpPr>
      <xdr:spPr>
        <a:xfrm>
          <a:off x="3369469" y="4286250"/>
          <a:ext cx="2562566" cy="1052511"/>
        </a:xfrm>
        <a:prstGeom prst="wedgeRoundRectCallout">
          <a:avLst>
            <a:gd name="adj1" fmla="val 101826"/>
            <a:gd name="adj2" fmla="val 964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Original Market Shares at the beginning of the period 1</a:t>
          </a:r>
        </a:p>
      </xdr:txBody>
    </xdr:sp>
    <xdr:clientData/>
  </xdr:twoCellAnchor>
  <xdr:twoCellAnchor>
    <xdr:from>
      <xdr:col>8</xdr:col>
      <xdr:colOff>130175</xdr:colOff>
      <xdr:row>37</xdr:row>
      <xdr:rowOff>11113</xdr:rowOff>
    </xdr:from>
    <xdr:to>
      <xdr:col>11</xdr:col>
      <xdr:colOff>493259</xdr:colOff>
      <xdr:row>41</xdr:row>
      <xdr:rowOff>247696</xdr:rowOff>
    </xdr:to>
    <xdr:sp macro="" textlink="">
      <xdr:nvSpPr>
        <xdr:cNvPr id="23" name="Rounded Rectangular Callout 14">
          <a:extLst>
            <a:ext uri="{FF2B5EF4-FFF2-40B4-BE49-F238E27FC236}">
              <a16:creationId xmlns:a16="http://schemas.microsoft.com/office/drawing/2014/main" id="{00000000-0008-0000-3100-000017000000}"/>
            </a:ext>
          </a:extLst>
        </xdr:cNvPr>
        <xdr:cNvSpPr/>
      </xdr:nvSpPr>
      <xdr:spPr>
        <a:xfrm>
          <a:off x="5108575" y="7313613"/>
          <a:ext cx="2229984" cy="1100183"/>
        </a:xfrm>
        <a:prstGeom prst="wedgeRoundRectCallout">
          <a:avLst>
            <a:gd name="adj1" fmla="val 105712"/>
            <a:gd name="adj2" fmla="val 4218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 Market Shares</a:t>
          </a:r>
        </a:p>
        <a:p>
          <a:pPr algn="ctr"/>
          <a:r>
            <a:rPr lang="en-US" sz="1800" baseline="0">
              <a:solidFill>
                <a:schemeClr val="tx1"/>
              </a:solidFill>
            </a:rPr>
            <a:t>From the Period 1</a:t>
          </a:r>
        </a:p>
      </xdr:txBody>
    </xdr:sp>
    <xdr:clientData/>
  </xdr:twoCellAnchor>
  <xdr:twoCellAnchor>
    <xdr:from>
      <xdr:col>23</xdr:col>
      <xdr:colOff>105906</xdr:colOff>
      <xdr:row>22</xdr:row>
      <xdr:rowOff>2744</xdr:rowOff>
    </xdr:from>
    <xdr:to>
      <xdr:col>24</xdr:col>
      <xdr:colOff>9023</xdr:colOff>
      <xdr:row>27</xdr:row>
      <xdr:rowOff>105978</xdr:rowOff>
    </xdr:to>
    <xdr:sp macro="" textlink="">
      <xdr:nvSpPr>
        <xdr:cNvPr id="25" name="Right Brace 24">
          <a:extLst>
            <a:ext uri="{FF2B5EF4-FFF2-40B4-BE49-F238E27FC236}">
              <a16:creationId xmlns:a16="http://schemas.microsoft.com/office/drawing/2014/main" id="{00000000-0008-0000-3100-000019000000}"/>
            </a:ext>
          </a:extLst>
        </xdr:cNvPr>
        <xdr:cNvSpPr/>
      </xdr:nvSpPr>
      <xdr:spPr>
        <a:xfrm flipV="1">
          <a:off x="14187031" y="4193744"/>
          <a:ext cx="506367" cy="1516109"/>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rtlCol="0" anchor="ctr"/>
        <a:lstStyle/>
        <a:p>
          <a:pPr algn="ctr"/>
          <a:endParaRPr lang="en-US" sz="1100"/>
        </a:p>
      </xdr:txBody>
    </xdr:sp>
    <xdr:clientData/>
  </xdr:twoCellAnchor>
  <xdr:twoCellAnchor>
    <xdr:from>
      <xdr:col>28</xdr:col>
      <xdr:colOff>452438</xdr:colOff>
      <xdr:row>16</xdr:row>
      <xdr:rowOff>134938</xdr:rowOff>
    </xdr:from>
    <xdr:to>
      <xdr:col>32</xdr:col>
      <xdr:colOff>226219</xdr:colOff>
      <xdr:row>23</xdr:row>
      <xdr:rowOff>285749</xdr:rowOff>
    </xdr:to>
    <xdr:sp macro="" textlink="">
      <xdr:nvSpPr>
        <xdr:cNvPr id="26" name="Rounded Rectangular Callout 14">
          <a:extLst>
            <a:ext uri="{FF2B5EF4-FFF2-40B4-BE49-F238E27FC236}">
              <a16:creationId xmlns:a16="http://schemas.microsoft.com/office/drawing/2014/main" id="{00000000-0008-0000-3100-00001A000000}"/>
            </a:ext>
          </a:extLst>
        </xdr:cNvPr>
        <xdr:cNvSpPr/>
      </xdr:nvSpPr>
      <xdr:spPr>
        <a:xfrm>
          <a:off x="17549813" y="3182938"/>
          <a:ext cx="2186781" cy="1484311"/>
        </a:xfrm>
        <a:prstGeom prst="wedgeRoundRectCallout">
          <a:avLst>
            <a:gd name="adj1" fmla="val -174417"/>
            <a:gd name="adj2" fmla="val 67453"/>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1</a:t>
          </a:r>
        </a:p>
      </xdr:txBody>
    </xdr:sp>
    <xdr:clientData/>
  </xdr:twoCellAnchor>
  <xdr:twoCellAnchor>
    <xdr:from>
      <xdr:col>25</xdr:col>
      <xdr:colOff>481807</xdr:colOff>
      <xdr:row>35</xdr:row>
      <xdr:rowOff>57150</xdr:rowOff>
    </xdr:from>
    <xdr:to>
      <xdr:col>29</xdr:col>
      <xdr:colOff>255588</xdr:colOff>
      <xdr:row>41</xdr:row>
      <xdr:rowOff>247649</xdr:rowOff>
    </xdr:to>
    <xdr:sp macro="" textlink="">
      <xdr:nvSpPr>
        <xdr:cNvPr id="27" name="Rounded Rectangular Callout 14">
          <a:extLst>
            <a:ext uri="{FF2B5EF4-FFF2-40B4-BE49-F238E27FC236}">
              <a16:creationId xmlns:a16="http://schemas.microsoft.com/office/drawing/2014/main" id="{00000000-0008-0000-3100-00001B000000}"/>
            </a:ext>
          </a:extLst>
        </xdr:cNvPr>
        <xdr:cNvSpPr/>
      </xdr:nvSpPr>
      <xdr:spPr>
        <a:xfrm>
          <a:off x="16420307" y="7327900"/>
          <a:ext cx="2186781" cy="1476374"/>
        </a:xfrm>
        <a:prstGeom prst="wedgeRoundRectCallout">
          <a:avLst>
            <a:gd name="adj1" fmla="val -92384"/>
            <a:gd name="adj2" fmla="val 42722"/>
            <a:gd name="adj3" fmla="val 16667"/>
          </a:avLst>
        </a:prstGeom>
        <a:solidFill>
          <a:schemeClr val="bg1">
            <a:alpha val="12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aseline="0">
              <a:solidFill>
                <a:schemeClr val="tx1"/>
              </a:solidFill>
            </a:rPr>
            <a:t>Predicted Market Shares</a:t>
          </a:r>
        </a:p>
        <a:p>
          <a:pPr algn="ctr"/>
          <a:r>
            <a:rPr lang="en-US" sz="1800" baseline="0">
              <a:solidFill>
                <a:schemeClr val="tx1"/>
              </a:solidFill>
            </a:rPr>
            <a:t>for the end of the Period 2</a:t>
          </a:r>
        </a:p>
      </xdr:txBody>
    </xdr:sp>
    <xdr:clientData/>
  </xdr:twoCellAnchor>
  <xdr:twoCellAnchor>
    <xdr:from>
      <xdr:col>3</xdr:col>
      <xdr:colOff>595312</xdr:colOff>
      <xdr:row>16</xdr:row>
      <xdr:rowOff>95251</xdr:rowOff>
    </xdr:from>
    <xdr:to>
      <xdr:col>6</xdr:col>
      <xdr:colOff>547688</xdr:colOff>
      <xdr:row>20</xdr:row>
      <xdr:rowOff>71438</xdr:rowOff>
    </xdr:to>
    <xdr:sp macro="" textlink="">
      <xdr:nvSpPr>
        <xdr:cNvPr id="28" name="TextBox 27">
          <a:extLst>
            <a:ext uri="{FF2B5EF4-FFF2-40B4-BE49-F238E27FC236}">
              <a16:creationId xmlns:a16="http://schemas.microsoft.com/office/drawing/2014/main" id="{00000000-0008-0000-3100-00001C000000}"/>
            </a:ext>
          </a:extLst>
        </xdr:cNvPr>
        <xdr:cNvSpPr txBox="1"/>
      </xdr:nvSpPr>
      <xdr:spPr>
        <a:xfrm>
          <a:off x="1204912" y="3143251"/>
          <a:ext cx="1781176"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1</a:t>
          </a:r>
        </a:p>
      </xdr:txBody>
    </xdr:sp>
    <xdr:clientData/>
  </xdr:twoCellAnchor>
  <xdr:twoCellAnchor>
    <xdr:from>
      <xdr:col>3</xdr:col>
      <xdr:colOff>592930</xdr:colOff>
      <xdr:row>35</xdr:row>
      <xdr:rowOff>188119</xdr:rowOff>
    </xdr:from>
    <xdr:to>
      <xdr:col>6</xdr:col>
      <xdr:colOff>545305</xdr:colOff>
      <xdr:row>39</xdr:row>
      <xdr:rowOff>164306</xdr:rowOff>
    </xdr:to>
    <xdr:sp macro="" textlink="">
      <xdr:nvSpPr>
        <xdr:cNvPr id="29" name="TextBox 28">
          <a:extLst>
            <a:ext uri="{FF2B5EF4-FFF2-40B4-BE49-F238E27FC236}">
              <a16:creationId xmlns:a16="http://schemas.microsoft.com/office/drawing/2014/main" id="{00000000-0008-0000-3100-00001D000000}"/>
            </a:ext>
          </a:extLst>
        </xdr:cNvPr>
        <xdr:cNvSpPr txBox="1"/>
      </xdr:nvSpPr>
      <xdr:spPr>
        <a:xfrm>
          <a:off x="1202530" y="7741444"/>
          <a:ext cx="1781175"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a:latin typeface="Lucida Bright" panose="02040602050505020304" pitchFamily="18" charset="0"/>
            </a:rPr>
            <a:t>Period 2</a:t>
          </a:r>
        </a:p>
      </xdr:txBody>
    </xdr:sp>
    <xdr:clientData/>
  </xdr:twoCellAnchor>
  <xdr:twoCellAnchor>
    <xdr:from>
      <xdr:col>11</xdr:col>
      <xdr:colOff>301625</xdr:colOff>
      <xdr:row>1</xdr:row>
      <xdr:rowOff>155575</xdr:rowOff>
    </xdr:from>
    <xdr:to>
      <xdr:col>22</xdr:col>
      <xdr:colOff>317500</xdr:colOff>
      <xdr:row>7</xdr:row>
      <xdr:rowOff>76200</xdr:rowOff>
    </xdr:to>
    <xdr:sp macro="" textlink="">
      <xdr:nvSpPr>
        <xdr:cNvPr id="30" name="Rounded Rectangle 1">
          <a:extLst>
            <a:ext uri="{FF2B5EF4-FFF2-40B4-BE49-F238E27FC236}">
              <a16:creationId xmlns:a16="http://schemas.microsoft.com/office/drawing/2014/main" id="{00000000-0008-0000-3100-00001E000000}"/>
            </a:ext>
          </a:extLst>
        </xdr:cNvPr>
        <xdr:cNvSpPr/>
      </xdr:nvSpPr>
      <xdr:spPr>
        <a:xfrm>
          <a:off x="7146925" y="333375"/>
          <a:ext cx="7305675" cy="98742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Markov Problem</a:t>
          </a:r>
          <a:r>
            <a:rPr lang="en-US" sz="3200" b="1">
              <a:solidFill>
                <a:schemeClr val="accent4">
                  <a:lumMod val="50000"/>
                </a:schemeClr>
              </a:solidFill>
              <a:latin typeface="Lucida Bright" panose="02040602050505020304" pitchFamily="18" charset="0"/>
            </a:rPr>
            <a:t> </a:t>
          </a:r>
          <a:r>
            <a:rPr lang="en-US" sz="3200" b="1">
              <a:solidFill>
                <a:srgbClr val="FF0000"/>
              </a:solidFill>
              <a:latin typeface="Lucida Bright" panose="02040602050505020304" pitchFamily="18" charset="0"/>
            </a:rPr>
            <a:t>1</a:t>
          </a:r>
          <a:r>
            <a:rPr lang="en-US" sz="3200" b="1">
              <a:solidFill>
                <a:schemeClr val="accent2">
                  <a:lumMod val="50000"/>
                </a:schemeClr>
              </a:solidFill>
              <a:latin typeface="Lucida Bright" panose="02040602050505020304" pitchFamily="18" charset="0"/>
            </a:rPr>
            <a:t> </a:t>
          </a:r>
          <a:r>
            <a:rPr lang="en-US" sz="3200" b="1">
              <a:solidFill>
                <a:schemeClr val="accent4">
                  <a:lumMod val="50000"/>
                </a:schemeClr>
              </a:solidFill>
              <a:latin typeface="Lucida Bright" panose="02040602050505020304" pitchFamily="18" charset="0"/>
            </a:rPr>
            <a:t> </a:t>
          </a:r>
        </a:p>
      </xdr:txBody>
    </xdr:sp>
    <xdr:clientData/>
  </xdr:twoCellAnchor>
  <xdr:twoCellAnchor>
    <xdr:from>
      <xdr:col>22</xdr:col>
      <xdr:colOff>901700</xdr:colOff>
      <xdr:row>2</xdr:row>
      <xdr:rowOff>38100</xdr:rowOff>
    </xdr:from>
    <xdr:to>
      <xdr:col>25</xdr:col>
      <xdr:colOff>419099</xdr:colOff>
      <xdr:row>6</xdr:row>
      <xdr:rowOff>139700</xdr:rowOff>
    </xdr:to>
    <xdr:sp macro="" textlink="">
      <xdr:nvSpPr>
        <xdr:cNvPr id="2" name="Rounded Rectangle 1">
          <a:hlinkClick xmlns:r="http://schemas.openxmlformats.org/officeDocument/2006/relationships" r:id="rId2"/>
          <a:extLst>
            <a:ext uri="{FF2B5EF4-FFF2-40B4-BE49-F238E27FC236}">
              <a16:creationId xmlns:a16="http://schemas.microsoft.com/office/drawing/2014/main" id="{FD3B64F5-040F-49F1-B0FE-46DCE3F84F03}"/>
            </a:ext>
          </a:extLst>
        </xdr:cNvPr>
        <xdr:cNvSpPr/>
      </xdr:nvSpPr>
      <xdr:spPr>
        <a:xfrm>
          <a:off x="15036800" y="393700"/>
          <a:ext cx="2044699" cy="812800"/>
        </a:xfrm>
        <a:prstGeom prst="roundRect">
          <a:avLst/>
        </a:prstGeom>
        <a:solidFill>
          <a:srgbClr val="FFC0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002060"/>
              </a:solidFill>
              <a:latin typeface="Lucida Bright" panose="02040602050505020304" pitchFamily="18" charset="0"/>
            </a:rPr>
            <a:t>Check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12065</xdr:colOff>
      <xdr:row>2</xdr:row>
      <xdr:rowOff>18142</xdr:rowOff>
    </xdr:from>
    <xdr:to>
      <xdr:col>9</xdr:col>
      <xdr:colOff>1381124</xdr:colOff>
      <xdr:row>7</xdr:row>
      <xdr:rowOff>31749</xdr:rowOff>
    </xdr:to>
    <xdr:sp macro="" textlink="">
      <xdr:nvSpPr>
        <xdr:cNvPr id="2" name="Rounded Rectangle 12">
          <a:extLst>
            <a:ext uri="{FF2B5EF4-FFF2-40B4-BE49-F238E27FC236}">
              <a16:creationId xmlns:a16="http://schemas.microsoft.com/office/drawing/2014/main" id="{5A97006D-61FA-4368-9000-4189DAF7E07F}"/>
            </a:ext>
          </a:extLst>
        </xdr:cNvPr>
        <xdr:cNvSpPr/>
      </xdr:nvSpPr>
      <xdr:spPr>
        <a:xfrm>
          <a:off x="3273425" y="383902"/>
          <a:ext cx="7015479" cy="92800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Forecasting Sample Problem </a:t>
          </a:r>
          <a:r>
            <a:rPr lang="en-US" sz="3200" b="1">
              <a:solidFill>
                <a:srgbClr val="FF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489857</xdr:colOff>
      <xdr:row>9</xdr:row>
      <xdr:rowOff>148046</xdr:rowOff>
    </xdr:from>
    <xdr:to>
      <xdr:col>10</xdr:col>
      <xdr:colOff>1001486</xdr:colOff>
      <xdr:row>22</xdr:row>
      <xdr:rowOff>54429</xdr:rowOff>
    </xdr:to>
    <xdr:sp macro="" textlink="">
      <xdr:nvSpPr>
        <xdr:cNvPr id="3" name="TextBox 2">
          <a:extLst>
            <a:ext uri="{FF2B5EF4-FFF2-40B4-BE49-F238E27FC236}">
              <a16:creationId xmlns:a16="http://schemas.microsoft.com/office/drawing/2014/main" id="{6051387D-A06D-4597-A40D-3521B38BC0C2}"/>
            </a:ext>
          </a:extLst>
        </xdr:cNvPr>
        <xdr:cNvSpPr txBox="1"/>
      </xdr:nvSpPr>
      <xdr:spPr>
        <a:xfrm>
          <a:off x="489857" y="1793966"/>
          <a:ext cx="10859589" cy="228382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30% of the actual sales for the most recent month, 25% of two months ago, 25% of three months ago, 20% of four month ago</a:t>
          </a:r>
          <a:r>
            <a:rPr lang="en-US" sz="2000" baseline="0">
              <a:effectLst/>
              <a:latin typeface="Lucida Bright" panose="02040602050505020304" pitchFamily="18" charset="0"/>
              <a:ea typeface="Calibri"/>
              <a:cs typeface="Times New Roman"/>
            </a:rPr>
            <a:t> and 5% of five months 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14">
          <a:hlinkClick xmlns:r="http://schemas.openxmlformats.org/officeDocument/2006/relationships" r:id="rId1"/>
          <a:extLst>
            <a:ext uri="{FF2B5EF4-FFF2-40B4-BE49-F238E27FC236}">
              <a16:creationId xmlns:a16="http://schemas.microsoft.com/office/drawing/2014/main" id="{84BEDF4D-C236-4DEE-A662-3EED51EBAFB9}"/>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764722</xdr:colOff>
      <xdr:row>3</xdr:row>
      <xdr:rowOff>57877</xdr:rowOff>
    </xdr:from>
    <xdr:to>
      <xdr:col>15</xdr:col>
      <xdr:colOff>326571</xdr:colOff>
      <xdr:row>7</xdr:row>
      <xdr:rowOff>101418</xdr:rowOff>
    </xdr:to>
    <xdr:sp macro="" textlink="">
      <xdr:nvSpPr>
        <xdr:cNvPr id="5" name="Rounded Rectangle 15">
          <a:extLst>
            <a:ext uri="{FF2B5EF4-FFF2-40B4-BE49-F238E27FC236}">
              <a16:creationId xmlns:a16="http://schemas.microsoft.com/office/drawing/2014/main" id="{8FC42521-287A-42A1-96EB-FB121AF8CD9F}"/>
            </a:ext>
          </a:extLst>
        </xdr:cNvPr>
        <xdr:cNvSpPr/>
      </xdr:nvSpPr>
      <xdr:spPr>
        <a:xfrm>
          <a:off x="12438562" y="606517"/>
          <a:ext cx="2952749" cy="775061"/>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Workspace</a:t>
          </a:r>
        </a:p>
      </xdr:txBody>
    </xdr:sp>
    <xdr:clientData/>
  </xdr:twoCellAnchor>
  <xdr:twoCellAnchor>
    <xdr:from>
      <xdr:col>11</xdr:col>
      <xdr:colOff>97972</xdr:colOff>
      <xdr:row>6</xdr:row>
      <xdr:rowOff>143692</xdr:rowOff>
    </xdr:from>
    <xdr:to>
      <xdr:col>11</xdr:col>
      <xdr:colOff>97972</xdr:colOff>
      <xdr:row>37</xdr:row>
      <xdr:rowOff>82732</xdr:rowOff>
    </xdr:to>
    <xdr:cxnSp macro="">
      <xdr:nvCxnSpPr>
        <xdr:cNvPr id="6" name="Straight Connector 5">
          <a:extLst>
            <a:ext uri="{FF2B5EF4-FFF2-40B4-BE49-F238E27FC236}">
              <a16:creationId xmlns:a16="http://schemas.microsoft.com/office/drawing/2014/main" id="{74AE0094-9520-4985-9A96-44CC2E4C8BE3}"/>
            </a:ext>
          </a:extLst>
        </xdr:cNvPr>
        <xdr:cNvCxnSpPr/>
      </xdr:nvCxnSpPr>
      <xdr:spPr>
        <a:xfrm flipH="1">
          <a:off x="11771812" y="1240972"/>
          <a:ext cx="0" cy="733806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548641</xdr:colOff>
      <xdr:row>22</xdr:row>
      <xdr:rowOff>264160</xdr:rowOff>
    </xdr:from>
    <xdr:to>
      <xdr:col>10</xdr:col>
      <xdr:colOff>979715</xdr:colOff>
      <xdr:row>27</xdr:row>
      <xdr:rowOff>127000</xdr:rowOff>
    </xdr:to>
    <xdr:sp macro="" textlink="">
      <xdr:nvSpPr>
        <xdr:cNvPr id="7" name="TextBox 6">
          <a:extLst>
            <a:ext uri="{FF2B5EF4-FFF2-40B4-BE49-F238E27FC236}">
              <a16:creationId xmlns:a16="http://schemas.microsoft.com/office/drawing/2014/main" id="{035CD3DA-81D9-4E8A-BD3D-15F068BE7FC8}"/>
            </a:ext>
          </a:extLst>
        </xdr:cNvPr>
        <xdr:cNvSpPr txBox="1"/>
      </xdr:nvSpPr>
      <xdr:spPr>
        <a:xfrm>
          <a:off x="548641" y="4287520"/>
          <a:ext cx="10779034"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11</xdr:col>
      <xdr:colOff>625476</xdr:colOff>
      <xdr:row>34</xdr:row>
      <xdr:rowOff>269875</xdr:rowOff>
    </xdr:from>
    <xdr:to>
      <xdr:col>14</xdr:col>
      <xdr:colOff>400051</xdr:colOff>
      <xdr:row>37</xdr:row>
      <xdr:rowOff>101601</xdr:rowOff>
    </xdr:to>
    <xdr:sp macro="" textlink="">
      <xdr:nvSpPr>
        <xdr:cNvPr id="8" name="Rounded Rectangular Callout 8">
          <a:extLst>
            <a:ext uri="{FF2B5EF4-FFF2-40B4-BE49-F238E27FC236}">
              <a16:creationId xmlns:a16="http://schemas.microsoft.com/office/drawing/2014/main" id="{85BDC0F9-E611-4A51-BAF5-72F1533AE074}"/>
            </a:ext>
          </a:extLst>
        </xdr:cNvPr>
        <xdr:cNvSpPr/>
      </xdr:nvSpPr>
      <xdr:spPr>
        <a:xfrm>
          <a:off x="12299316" y="8004175"/>
          <a:ext cx="2372995" cy="593726"/>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0</xdr:col>
      <xdr:colOff>383540</xdr:colOff>
      <xdr:row>37</xdr:row>
      <xdr:rowOff>146685</xdr:rowOff>
    </xdr:from>
    <xdr:to>
      <xdr:col>11</xdr:col>
      <xdr:colOff>35560</xdr:colOff>
      <xdr:row>43</xdr:row>
      <xdr:rowOff>88900</xdr:rowOff>
    </xdr:to>
    <xdr:sp macro="" textlink="">
      <xdr:nvSpPr>
        <xdr:cNvPr id="9" name="TextBox 8">
          <a:extLst>
            <a:ext uri="{FF2B5EF4-FFF2-40B4-BE49-F238E27FC236}">
              <a16:creationId xmlns:a16="http://schemas.microsoft.com/office/drawing/2014/main" id="{E7187892-813C-472E-AD95-7B4021E9FA3B}"/>
            </a:ext>
          </a:extLst>
        </xdr:cNvPr>
        <xdr:cNvSpPr txBox="1"/>
      </xdr:nvSpPr>
      <xdr:spPr>
        <a:xfrm>
          <a:off x="383540" y="8642985"/>
          <a:ext cx="11325860" cy="1039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35 units:</a:t>
          </a:r>
        </a:p>
      </xdr:txBody>
    </xdr:sp>
    <xdr:clientData/>
  </xdr:twoCellAnchor>
  <xdr:twoCellAnchor>
    <xdr:from>
      <xdr:col>10</xdr:col>
      <xdr:colOff>102508</xdr:colOff>
      <xdr:row>33</xdr:row>
      <xdr:rowOff>234497</xdr:rowOff>
    </xdr:from>
    <xdr:to>
      <xdr:col>10</xdr:col>
      <xdr:colOff>318408</xdr:colOff>
      <xdr:row>35</xdr:row>
      <xdr:rowOff>48079</xdr:rowOff>
    </xdr:to>
    <xdr:sp macro="" textlink="">
      <xdr:nvSpPr>
        <xdr:cNvPr id="10" name="Right Brace 9">
          <a:extLst>
            <a:ext uri="{FF2B5EF4-FFF2-40B4-BE49-F238E27FC236}">
              <a16:creationId xmlns:a16="http://schemas.microsoft.com/office/drawing/2014/main" id="{F04DD3A2-50A8-4A32-9315-062951F8E0F1}"/>
            </a:ext>
          </a:extLst>
        </xdr:cNvPr>
        <xdr:cNvSpPr/>
      </xdr:nvSpPr>
      <xdr:spPr>
        <a:xfrm>
          <a:off x="10450468" y="7625897"/>
          <a:ext cx="215900" cy="552722"/>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311151</xdr:colOff>
      <xdr:row>52</xdr:row>
      <xdr:rowOff>218621</xdr:rowOff>
    </xdr:from>
    <xdr:to>
      <xdr:col>14</xdr:col>
      <xdr:colOff>85726</xdr:colOff>
      <xdr:row>55</xdr:row>
      <xdr:rowOff>97972</xdr:rowOff>
    </xdr:to>
    <xdr:sp macro="" textlink="">
      <xdr:nvSpPr>
        <xdr:cNvPr id="11" name="Rounded Rectangular Callout 8">
          <a:extLst>
            <a:ext uri="{FF2B5EF4-FFF2-40B4-BE49-F238E27FC236}">
              <a16:creationId xmlns:a16="http://schemas.microsoft.com/office/drawing/2014/main" id="{CCAF23F8-BF00-4585-8818-3AB45B1FD1AD}"/>
            </a:ext>
          </a:extLst>
        </xdr:cNvPr>
        <xdr:cNvSpPr/>
      </xdr:nvSpPr>
      <xdr:spPr>
        <a:xfrm>
          <a:off x="11984991" y="12585881"/>
          <a:ext cx="2372995" cy="595631"/>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9</xdr:col>
      <xdr:colOff>696686</xdr:colOff>
      <xdr:row>29</xdr:row>
      <xdr:rowOff>97971</xdr:rowOff>
    </xdr:from>
    <xdr:to>
      <xdr:col>9</xdr:col>
      <xdr:colOff>696686</xdr:colOff>
      <xdr:row>33</xdr:row>
      <xdr:rowOff>217714</xdr:rowOff>
    </xdr:to>
    <xdr:cxnSp macro="">
      <xdr:nvCxnSpPr>
        <xdr:cNvPr id="12" name="Straight Arrow Connector 11">
          <a:extLst>
            <a:ext uri="{FF2B5EF4-FFF2-40B4-BE49-F238E27FC236}">
              <a16:creationId xmlns:a16="http://schemas.microsoft.com/office/drawing/2014/main" id="{E9995935-BDD4-4440-80DB-2AF21B8551C6}"/>
            </a:ext>
          </a:extLst>
        </xdr:cNvPr>
        <xdr:cNvCxnSpPr/>
      </xdr:nvCxnSpPr>
      <xdr:spPr>
        <a:xfrm>
          <a:off x="9604466" y="6041571"/>
          <a:ext cx="0" cy="15675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740229</xdr:colOff>
      <xdr:row>46</xdr:row>
      <xdr:rowOff>239486</xdr:rowOff>
    </xdr:from>
    <xdr:to>
      <xdr:col>9</xdr:col>
      <xdr:colOff>772886</xdr:colOff>
      <xdr:row>51</xdr:row>
      <xdr:rowOff>228600</xdr:rowOff>
    </xdr:to>
    <xdr:cxnSp macro="">
      <xdr:nvCxnSpPr>
        <xdr:cNvPr id="13" name="Straight Arrow Connector 12">
          <a:extLst>
            <a:ext uri="{FF2B5EF4-FFF2-40B4-BE49-F238E27FC236}">
              <a16:creationId xmlns:a16="http://schemas.microsoft.com/office/drawing/2014/main" id="{B44B85FF-7455-44D8-883C-36AEDE6B1FC6}"/>
            </a:ext>
          </a:extLst>
        </xdr:cNvPr>
        <xdr:cNvCxnSpPr/>
      </xdr:nvCxnSpPr>
      <xdr:spPr>
        <a:xfrm>
          <a:off x="9648009" y="10549346"/>
          <a:ext cx="32657" cy="170361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48080</xdr:colOff>
      <xdr:row>51</xdr:row>
      <xdr:rowOff>245383</xdr:rowOff>
    </xdr:from>
    <xdr:to>
      <xdr:col>10</xdr:col>
      <xdr:colOff>263980</xdr:colOff>
      <xdr:row>53</xdr:row>
      <xdr:rowOff>102508</xdr:rowOff>
    </xdr:to>
    <xdr:sp macro="" textlink="">
      <xdr:nvSpPr>
        <xdr:cNvPr id="14" name="Right Brace 13">
          <a:extLst>
            <a:ext uri="{FF2B5EF4-FFF2-40B4-BE49-F238E27FC236}">
              <a16:creationId xmlns:a16="http://schemas.microsoft.com/office/drawing/2014/main" id="{098C1548-7FD9-4281-87D9-26481E3E903C}"/>
            </a:ext>
          </a:extLst>
        </xdr:cNvPr>
        <xdr:cNvSpPr/>
      </xdr:nvSpPr>
      <xdr:spPr>
        <a:xfrm>
          <a:off x="10396040" y="12269743"/>
          <a:ext cx="215900" cy="550545"/>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1242150</xdr:colOff>
      <xdr:row>1</xdr:row>
      <xdr:rowOff>181427</xdr:rowOff>
    </xdr:from>
    <xdr:to>
      <xdr:col>10</xdr:col>
      <xdr:colOff>293914</xdr:colOff>
      <xdr:row>7</xdr:row>
      <xdr:rowOff>9977</xdr:rowOff>
    </xdr:to>
    <xdr:sp macro="" textlink="">
      <xdr:nvSpPr>
        <xdr:cNvPr id="2" name="Rounded Rectangle 12">
          <a:extLst>
            <a:ext uri="{FF2B5EF4-FFF2-40B4-BE49-F238E27FC236}">
              <a16:creationId xmlns:a16="http://schemas.microsoft.com/office/drawing/2014/main" id="{D0FF193C-EDB3-4B67-8555-3CA9281D9BDB}"/>
            </a:ext>
          </a:extLst>
        </xdr:cNvPr>
        <xdr:cNvSpPr/>
      </xdr:nvSpPr>
      <xdr:spPr>
        <a:xfrm>
          <a:off x="2504893" y="366484"/>
          <a:ext cx="8141335" cy="93889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rgbClr val="C00000"/>
              </a:solidFill>
              <a:latin typeface="Lucida Bright" panose="02040602050505020304" pitchFamily="18" charset="0"/>
            </a:rPr>
            <a:t> Check </a:t>
          </a:r>
          <a:r>
            <a:rPr lang="en-US" sz="3200" b="0">
              <a:solidFill>
                <a:schemeClr val="accent4">
                  <a:lumMod val="50000"/>
                </a:schemeClr>
              </a:solidFill>
              <a:latin typeface="Lucida Bright" panose="02040602050505020304" pitchFamily="18" charset="0"/>
            </a:rPr>
            <a:t>Forecasting Sample Problem </a:t>
          </a:r>
          <a:r>
            <a:rPr lang="en-US" sz="3200" b="1">
              <a:solidFill>
                <a:srgbClr val="FF0000"/>
              </a:solidFill>
              <a:latin typeface="Lucida Bright" panose="02040602050505020304" pitchFamily="18" charset="0"/>
            </a:rPr>
            <a:t>4</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489857</xdr:colOff>
      <xdr:row>9</xdr:row>
      <xdr:rowOff>6533</xdr:rowOff>
    </xdr:from>
    <xdr:to>
      <xdr:col>10</xdr:col>
      <xdr:colOff>1001486</xdr:colOff>
      <xdr:row>20</xdr:row>
      <xdr:rowOff>108858</xdr:rowOff>
    </xdr:to>
    <xdr:sp macro="" textlink="">
      <xdr:nvSpPr>
        <xdr:cNvPr id="3" name="TextBox 2">
          <a:extLst>
            <a:ext uri="{FF2B5EF4-FFF2-40B4-BE49-F238E27FC236}">
              <a16:creationId xmlns:a16="http://schemas.microsoft.com/office/drawing/2014/main" id="{3A1F92B8-AE59-4F37-BB05-340D978873FE}"/>
            </a:ext>
          </a:extLst>
        </xdr:cNvPr>
        <xdr:cNvSpPr txBox="1"/>
      </xdr:nvSpPr>
      <xdr:spPr>
        <a:xfrm>
          <a:off x="489857" y="1672047"/>
          <a:ext cx="10863943" cy="21379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a:lnSpc>
              <a:spcPct val="115000"/>
            </a:lnSpc>
            <a:spcBef>
              <a:spcPts val="0"/>
            </a:spcBef>
            <a:spcAft>
              <a:spcPts val="1000"/>
            </a:spcAft>
          </a:pPr>
          <a:r>
            <a:rPr lang="en-US" sz="2000" b="1">
              <a:effectLst/>
              <a:latin typeface="Lucida Bright" panose="02040602050505020304" pitchFamily="18" charset="0"/>
              <a:ea typeface="Calibri"/>
              <a:cs typeface="Times New Roman"/>
            </a:rPr>
            <a:t>Weighted Moving Average:</a:t>
          </a:r>
          <a:endParaRPr lang="en-US" sz="2000">
            <a:effectLst/>
            <a:latin typeface="Lucida Bright" panose="02040602050505020304" pitchFamily="18" charset="0"/>
            <a:ea typeface="Calibri"/>
            <a:cs typeface="Times New Roman"/>
          </a:endParaRPr>
        </a:p>
        <a:p>
          <a:pPr marL="0" marR="0">
            <a:lnSpc>
              <a:spcPct val="115000"/>
            </a:lnSpc>
            <a:spcBef>
              <a:spcPts val="0"/>
            </a:spcBef>
            <a:spcAft>
              <a:spcPts val="1000"/>
            </a:spcAft>
          </a:pPr>
          <a:r>
            <a:rPr lang="en-US" sz="2000">
              <a:effectLst/>
              <a:latin typeface="Lucida Bright" panose="02040602050505020304" pitchFamily="18" charset="0"/>
              <a:ea typeface="Calibri"/>
              <a:cs typeface="Times New Roman"/>
            </a:rPr>
            <a:t>A department store may find that in </a:t>
          </a:r>
          <a:r>
            <a:rPr lang="en-US" sz="2000" baseline="0">
              <a:effectLst/>
              <a:latin typeface="Lucida Bright" panose="02040602050505020304" pitchFamily="18" charset="0"/>
              <a:ea typeface="Calibri"/>
              <a:cs typeface="Times New Roman"/>
            </a:rPr>
            <a:t> five</a:t>
          </a:r>
          <a:r>
            <a:rPr lang="en-US" sz="2000">
              <a:effectLst/>
              <a:latin typeface="Lucida Bright" panose="02040602050505020304" pitchFamily="18" charset="0"/>
              <a:ea typeface="Calibri"/>
              <a:cs typeface="Times New Roman"/>
            </a:rPr>
            <a:t> month period, the best forecast is derived by using </a:t>
          </a:r>
          <a:r>
            <a:rPr lang="en-US" sz="2000" b="1">
              <a:solidFill>
                <a:srgbClr val="C00000"/>
              </a:solidFill>
              <a:effectLst/>
              <a:latin typeface="Lucida Bright" panose="02040602050505020304" pitchFamily="18" charset="0"/>
              <a:ea typeface="Calibri"/>
              <a:cs typeface="Times New Roman"/>
            </a:rPr>
            <a:t>30% </a:t>
          </a:r>
          <a:r>
            <a:rPr lang="en-US" sz="2000">
              <a:effectLst/>
              <a:latin typeface="Lucida Bright" panose="02040602050505020304" pitchFamily="18" charset="0"/>
              <a:ea typeface="Calibri"/>
              <a:cs typeface="Times New Roman"/>
            </a:rPr>
            <a:t>of the actual sales for the </a:t>
          </a:r>
          <a:r>
            <a:rPr lang="en-US" sz="2000">
              <a:solidFill>
                <a:srgbClr val="C00000"/>
              </a:solidFill>
              <a:effectLst/>
              <a:latin typeface="Lucida Bright" panose="02040602050505020304" pitchFamily="18" charset="0"/>
              <a:ea typeface="Calibri"/>
              <a:cs typeface="Times New Roman"/>
            </a:rPr>
            <a:t>most recent month</a:t>
          </a:r>
          <a:r>
            <a:rPr lang="en-US" sz="2000">
              <a:effectLst/>
              <a:latin typeface="Lucida Bright" panose="02040602050505020304" pitchFamily="18" charset="0"/>
              <a:ea typeface="Calibri"/>
              <a:cs typeface="Times New Roman"/>
            </a:rPr>
            <a:t>, </a:t>
          </a:r>
          <a:r>
            <a:rPr lang="en-US" sz="2000" b="1">
              <a:solidFill>
                <a:srgbClr val="C00000"/>
              </a:solidFill>
              <a:effectLst/>
              <a:latin typeface="Lucida Bright" panose="02040602050505020304" pitchFamily="18" charset="0"/>
              <a:ea typeface="Calibri"/>
              <a:cs typeface="Times New Roman"/>
            </a:rPr>
            <a:t>25%</a:t>
          </a:r>
          <a:r>
            <a:rPr lang="en-US" sz="2000">
              <a:effectLst/>
              <a:latin typeface="Lucida Bright" panose="02040602050505020304" pitchFamily="18" charset="0"/>
              <a:ea typeface="Calibri"/>
              <a:cs typeface="Times New Roman"/>
            </a:rPr>
            <a:t> of </a:t>
          </a:r>
          <a:r>
            <a:rPr lang="en-US" sz="2000">
              <a:solidFill>
                <a:srgbClr val="C00000"/>
              </a:solidFill>
              <a:effectLst/>
              <a:latin typeface="Lucida Bright" panose="02040602050505020304" pitchFamily="18" charset="0"/>
              <a:ea typeface="Calibri"/>
              <a:cs typeface="Times New Roman"/>
            </a:rPr>
            <a:t>two months </a:t>
          </a:r>
          <a:r>
            <a:rPr lang="en-US" sz="2000">
              <a:effectLst/>
              <a:latin typeface="Lucida Bright" panose="02040602050505020304" pitchFamily="18" charset="0"/>
              <a:ea typeface="Calibri"/>
              <a:cs typeface="Times New Roman"/>
            </a:rPr>
            <a:t>ago, </a:t>
          </a:r>
          <a:r>
            <a:rPr lang="en-US" sz="2000" b="1">
              <a:solidFill>
                <a:srgbClr val="C00000"/>
              </a:solidFill>
              <a:effectLst/>
              <a:latin typeface="Lucida Bright" panose="02040602050505020304" pitchFamily="18" charset="0"/>
              <a:ea typeface="Calibri"/>
              <a:cs typeface="Times New Roman"/>
            </a:rPr>
            <a:t>20% </a:t>
          </a:r>
          <a:r>
            <a:rPr lang="en-US" sz="2000">
              <a:effectLst/>
              <a:latin typeface="Lucida Bright" panose="02040602050505020304" pitchFamily="18" charset="0"/>
              <a:ea typeface="Calibri"/>
              <a:cs typeface="Times New Roman"/>
            </a:rPr>
            <a:t>of </a:t>
          </a:r>
          <a:r>
            <a:rPr lang="en-US" sz="2000" b="1">
              <a:solidFill>
                <a:srgbClr val="C00000"/>
              </a:solidFill>
              <a:effectLst/>
              <a:latin typeface="Lucida Bright" panose="02040602050505020304" pitchFamily="18" charset="0"/>
              <a:ea typeface="Calibri"/>
              <a:cs typeface="Times New Roman"/>
            </a:rPr>
            <a:t>three months </a:t>
          </a:r>
          <a:r>
            <a:rPr lang="en-US" sz="2000">
              <a:effectLst/>
              <a:latin typeface="Lucida Bright" panose="02040602050505020304" pitchFamily="18" charset="0"/>
              <a:ea typeface="Calibri"/>
              <a:cs typeface="Times New Roman"/>
            </a:rPr>
            <a:t>ago, </a:t>
          </a:r>
          <a:r>
            <a:rPr lang="en-US" sz="2000" b="1">
              <a:solidFill>
                <a:srgbClr val="C00000"/>
              </a:solidFill>
              <a:effectLst/>
              <a:latin typeface="Lucida Bright" panose="02040602050505020304" pitchFamily="18" charset="0"/>
              <a:ea typeface="Calibri"/>
              <a:cs typeface="Times New Roman"/>
            </a:rPr>
            <a:t>20%</a:t>
          </a:r>
          <a:r>
            <a:rPr lang="en-US" sz="2000">
              <a:effectLst/>
              <a:latin typeface="Lucida Bright" panose="02040602050505020304" pitchFamily="18" charset="0"/>
              <a:ea typeface="Calibri"/>
              <a:cs typeface="Times New Roman"/>
            </a:rPr>
            <a:t> of </a:t>
          </a:r>
          <a:r>
            <a:rPr lang="en-US" sz="2000">
              <a:solidFill>
                <a:srgbClr val="C00000"/>
              </a:solidFill>
              <a:effectLst/>
              <a:latin typeface="Lucida Bright" panose="02040602050505020304" pitchFamily="18" charset="0"/>
              <a:ea typeface="Calibri"/>
              <a:cs typeface="Times New Roman"/>
            </a:rPr>
            <a:t>four month </a:t>
          </a:r>
          <a:r>
            <a:rPr lang="en-US" sz="2000">
              <a:effectLst/>
              <a:latin typeface="Lucida Bright" panose="02040602050505020304" pitchFamily="18" charset="0"/>
              <a:ea typeface="Calibri"/>
              <a:cs typeface="Times New Roman"/>
            </a:rPr>
            <a:t>ago</a:t>
          </a:r>
          <a:r>
            <a:rPr lang="en-US" sz="2000" baseline="0">
              <a:effectLst/>
              <a:latin typeface="Lucida Bright" panose="02040602050505020304" pitchFamily="18" charset="0"/>
              <a:ea typeface="Calibri"/>
              <a:cs typeface="Times New Roman"/>
            </a:rPr>
            <a:t> and </a:t>
          </a:r>
          <a:r>
            <a:rPr lang="en-US" sz="2000" baseline="0">
              <a:solidFill>
                <a:srgbClr val="C00000"/>
              </a:solidFill>
              <a:effectLst/>
              <a:latin typeface="Lucida Bright" panose="02040602050505020304" pitchFamily="18" charset="0"/>
              <a:ea typeface="Calibri"/>
              <a:cs typeface="Times New Roman"/>
            </a:rPr>
            <a:t>5% </a:t>
          </a:r>
          <a:r>
            <a:rPr lang="en-US" sz="2000" baseline="0">
              <a:effectLst/>
              <a:latin typeface="Lucida Bright" panose="02040602050505020304" pitchFamily="18" charset="0"/>
              <a:ea typeface="Calibri"/>
              <a:cs typeface="Times New Roman"/>
            </a:rPr>
            <a:t>of </a:t>
          </a:r>
          <a:r>
            <a:rPr lang="en-US" sz="2000" baseline="0">
              <a:solidFill>
                <a:srgbClr val="C00000"/>
              </a:solidFill>
              <a:effectLst/>
              <a:latin typeface="Lucida Bright" panose="02040602050505020304" pitchFamily="18" charset="0"/>
              <a:ea typeface="Calibri"/>
              <a:cs typeface="Times New Roman"/>
            </a:rPr>
            <a:t>five months </a:t>
          </a:r>
          <a:r>
            <a:rPr lang="en-US" sz="2000" baseline="0">
              <a:effectLst/>
              <a:latin typeface="Lucida Bright" panose="02040602050505020304" pitchFamily="18" charset="0"/>
              <a:ea typeface="Calibri"/>
              <a:cs typeface="Times New Roman"/>
            </a:rPr>
            <a:t>ago. </a:t>
          </a:r>
          <a:r>
            <a:rPr lang="en-US" sz="2000">
              <a:effectLst/>
              <a:latin typeface="Lucida Bright" panose="02040602050505020304" pitchFamily="18" charset="0"/>
              <a:ea typeface="Calibri"/>
              <a:cs typeface="Times New Roman"/>
            </a:rPr>
            <a:t>If the actual sales</a:t>
          </a:r>
          <a:r>
            <a:rPr lang="en-US" sz="2000" baseline="0">
              <a:effectLst/>
              <a:latin typeface="Lucida Bright" panose="02040602050505020304" pitchFamily="18" charset="0"/>
              <a:ea typeface="Calibri"/>
              <a:cs typeface="Times New Roman"/>
            </a:rPr>
            <a:t> were as shown below  (in  units)</a:t>
          </a:r>
          <a:r>
            <a:rPr lang="en-US" sz="2000">
              <a:effectLst/>
              <a:latin typeface="Lucida Bright" panose="02040602050505020304" pitchFamily="18" charset="0"/>
              <a:ea typeface="Calibri"/>
              <a:cs typeface="Times New Roman"/>
            </a:rPr>
            <a:t>:</a:t>
          </a:r>
        </a:p>
        <a:p>
          <a:pPr marL="0" marR="0">
            <a:lnSpc>
              <a:spcPct val="115000"/>
            </a:lnSpc>
            <a:spcBef>
              <a:spcPts val="0"/>
            </a:spcBef>
            <a:spcAft>
              <a:spcPts val="1000"/>
            </a:spcAft>
          </a:pPr>
          <a:r>
            <a:rPr lang="en-US" sz="2000">
              <a:effectLst/>
              <a:latin typeface="+mn-lt"/>
              <a:ea typeface="Calibri"/>
              <a:cs typeface="Times New Roman"/>
            </a:rPr>
            <a:t> </a:t>
          </a: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a:p>
          <a:pPr marL="0" marR="0">
            <a:lnSpc>
              <a:spcPct val="115000"/>
            </a:lnSpc>
            <a:spcBef>
              <a:spcPts val="0"/>
            </a:spcBef>
            <a:spcAft>
              <a:spcPts val="1000"/>
            </a:spcAft>
          </a:pPr>
          <a:endParaRPr lang="en-US" sz="2000">
            <a:effectLst/>
            <a:latin typeface="+mn-lt"/>
            <a:ea typeface="Calibri"/>
            <a:cs typeface="Times New Roman"/>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14">
          <a:hlinkClick xmlns:r="http://schemas.openxmlformats.org/officeDocument/2006/relationships" r:id="rId1"/>
          <a:extLst>
            <a:ext uri="{FF2B5EF4-FFF2-40B4-BE49-F238E27FC236}">
              <a16:creationId xmlns:a16="http://schemas.microsoft.com/office/drawing/2014/main" id="{0CB6F4A0-6CB0-4C30-9016-9FF5317078F9}"/>
            </a:ext>
          </a:extLst>
        </xdr:cNvPr>
        <xdr:cNvSpPr/>
      </xdr:nvSpPr>
      <xdr:spPr>
        <a:xfrm>
          <a:off x="931819" y="343989"/>
          <a:ext cx="1199605"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492578</xdr:colOff>
      <xdr:row>2</xdr:row>
      <xdr:rowOff>68762</xdr:rowOff>
    </xdr:from>
    <xdr:to>
      <xdr:col>15</xdr:col>
      <xdr:colOff>54427</xdr:colOff>
      <xdr:row>6</xdr:row>
      <xdr:rowOff>112303</xdr:rowOff>
    </xdr:to>
    <xdr:sp macro="" textlink="">
      <xdr:nvSpPr>
        <xdr:cNvPr id="5" name="Rounded Rectangle 15">
          <a:extLst>
            <a:ext uri="{FF2B5EF4-FFF2-40B4-BE49-F238E27FC236}">
              <a16:creationId xmlns:a16="http://schemas.microsoft.com/office/drawing/2014/main" id="{F107DC6F-D917-492F-98C8-4FE44DE5BA3E}"/>
            </a:ext>
          </a:extLst>
        </xdr:cNvPr>
        <xdr:cNvSpPr/>
      </xdr:nvSpPr>
      <xdr:spPr>
        <a:xfrm>
          <a:off x="12172949" y="438876"/>
          <a:ext cx="2958192" cy="783770"/>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latin typeface="Lucida Bright" panose="02040602050505020304" pitchFamily="18" charset="0"/>
            </a:rPr>
            <a:t>Solution</a:t>
          </a:r>
        </a:p>
      </xdr:txBody>
    </xdr:sp>
    <xdr:clientData/>
  </xdr:twoCellAnchor>
  <xdr:twoCellAnchor>
    <xdr:from>
      <xdr:col>11</xdr:col>
      <xdr:colOff>97972</xdr:colOff>
      <xdr:row>6</xdr:row>
      <xdr:rowOff>143692</xdr:rowOff>
    </xdr:from>
    <xdr:to>
      <xdr:col>11</xdr:col>
      <xdr:colOff>97972</xdr:colOff>
      <xdr:row>38</xdr:row>
      <xdr:rowOff>82732</xdr:rowOff>
    </xdr:to>
    <xdr:cxnSp macro="">
      <xdr:nvCxnSpPr>
        <xdr:cNvPr id="6" name="Straight Connector 5">
          <a:extLst>
            <a:ext uri="{FF2B5EF4-FFF2-40B4-BE49-F238E27FC236}">
              <a16:creationId xmlns:a16="http://schemas.microsoft.com/office/drawing/2014/main" id="{B178A9D2-2C10-4BC1-A202-F83B04540B7C}"/>
            </a:ext>
          </a:extLst>
        </xdr:cNvPr>
        <xdr:cNvCxnSpPr/>
      </xdr:nvCxnSpPr>
      <xdr:spPr>
        <a:xfrm flipH="1">
          <a:off x="11778343" y="1254035"/>
          <a:ext cx="0" cy="740664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537755</xdr:colOff>
      <xdr:row>25</xdr:row>
      <xdr:rowOff>46446</xdr:rowOff>
    </xdr:from>
    <xdr:to>
      <xdr:col>10</xdr:col>
      <xdr:colOff>968829</xdr:colOff>
      <xdr:row>28</xdr:row>
      <xdr:rowOff>76200</xdr:rowOff>
    </xdr:to>
    <xdr:sp macro="" textlink="">
      <xdr:nvSpPr>
        <xdr:cNvPr id="7" name="TextBox 6">
          <a:extLst>
            <a:ext uri="{FF2B5EF4-FFF2-40B4-BE49-F238E27FC236}">
              <a16:creationId xmlns:a16="http://schemas.microsoft.com/office/drawing/2014/main" id="{7A555E10-F6BF-4CC7-81D4-9A25F24C384B}"/>
            </a:ext>
          </a:extLst>
        </xdr:cNvPr>
        <xdr:cNvSpPr txBox="1"/>
      </xdr:nvSpPr>
      <xdr:spPr>
        <a:xfrm>
          <a:off x="537755" y="4868817"/>
          <a:ext cx="10783388" cy="693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Lucida Bright" panose="02040602050505020304" pitchFamily="18" charset="0"/>
            </a:rPr>
            <a:t>a) Find</a:t>
          </a:r>
          <a:r>
            <a:rPr lang="en-US" sz="2000" baseline="0">
              <a:latin typeface="Lucida Bright" panose="02040602050505020304" pitchFamily="18" charset="0"/>
            </a:rPr>
            <a:t> the forecast for month six:</a:t>
          </a:r>
        </a:p>
        <a:p>
          <a:r>
            <a:rPr lang="en-US" sz="2000" baseline="0">
              <a:latin typeface="Lucida Bright" panose="02040602050505020304" pitchFamily="18" charset="0"/>
            </a:rPr>
            <a:t>.</a:t>
          </a:r>
        </a:p>
      </xdr:txBody>
    </xdr:sp>
    <xdr:clientData/>
  </xdr:twoCellAnchor>
  <xdr:twoCellAnchor>
    <xdr:from>
      <xdr:col>11</xdr:col>
      <xdr:colOff>625476</xdr:colOff>
      <xdr:row>35</xdr:row>
      <xdr:rowOff>269875</xdr:rowOff>
    </xdr:from>
    <xdr:to>
      <xdr:col>14</xdr:col>
      <xdr:colOff>400051</xdr:colOff>
      <xdr:row>38</xdr:row>
      <xdr:rowOff>101601</xdr:rowOff>
    </xdr:to>
    <xdr:sp macro="" textlink="">
      <xdr:nvSpPr>
        <xdr:cNvPr id="8" name="Rounded Rectangular Callout 8">
          <a:extLst>
            <a:ext uri="{FF2B5EF4-FFF2-40B4-BE49-F238E27FC236}">
              <a16:creationId xmlns:a16="http://schemas.microsoft.com/office/drawing/2014/main" id="{E591C068-542B-41F6-880A-0DF4C026CCC4}"/>
            </a:ext>
          </a:extLst>
        </xdr:cNvPr>
        <xdr:cNvSpPr/>
      </xdr:nvSpPr>
      <xdr:spPr>
        <a:xfrm>
          <a:off x="12299316" y="8004175"/>
          <a:ext cx="2372995" cy="593726"/>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0</xdr:col>
      <xdr:colOff>383540</xdr:colOff>
      <xdr:row>38</xdr:row>
      <xdr:rowOff>146685</xdr:rowOff>
    </xdr:from>
    <xdr:to>
      <xdr:col>11</xdr:col>
      <xdr:colOff>35560</xdr:colOff>
      <xdr:row>44</xdr:row>
      <xdr:rowOff>88900</xdr:rowOff>
    </xdr:to>
    <xdr:sp macro="" textlink="">
      <xdr:nvSpPr>
        <xdr:cNvPr id="10" name="TextBox 9">
          <a:extLst>
            <a:ext uri="{FF2B5EF4-FFF2-40B4-BE49-F238E27FC236}">
              <a16:creationId xmlns:a16="http://schemas.microsoft.com/office/drawing/2014/main" id="{7EBB84E4-DEA8-4E20-8CEF-9077399EC5FA}"/>
            </a:ext>
          </a:extLst>
        </xdr:cNvPr>
        <xdr:cNvSpPr txBox="1"/>
      </xdr:nvSpPr>
      <xdr:spPr>
        <a:xfrm>
          <a:off x="383540" y="8642985"/>
          <a:ext cx="11325860" cy="1039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aseline="0">
              <a:latin typeface="Lucida Bright" panose="02040602050505020304" pitchFamily="18" charset="0"/>
            </a:rPr>
            <a:t>b) Find the forecast for month  seven if the actual sales in month six are 35 units:</a:t>
          </a:r>
        </a:p>
      </xdr:txBody>
    </xdr:sp>
    <xdr:clientData/>
  </xdr:twoCellAnchor>
  <xdr:twoCellAnchor>
    <xdr:from>
      <xdr:col>10</xdr:col>
      <xdr:colOff>102508</xdr:colOff>
      <xdr:row>34</xdr:row>
      <xdr:rowOff>234497</xdr:rowOff>
    </xdr:from>
    <xdr:to>
      <xdr:col>10</xdr:col>
      <xdr:colOff>318408</xdr:colOff>
      <xdr:row>36</xdr:row>
      <xdr:rowOff>48079</xdr:rowOff>
    </xdr:to>
    <xdr:sp macro="" textlink="">
      <xdr:nvSpPr>
        <xdr:cNvPr id="11" name="Right Brace 10">
          <a:extLst>
            <a:ext uri="{FF2B5EF4-FFF2-40B4-BE49-F238E27FC236}">
              <a16:creationId xmlns:a16="http://schemas.microsoft.com/office/drawing/2014/main" id="{6D11B273-C19E-4D76-A5B8-03F933BD90DE}"/>
            </a:ext>
          </a:extLst>
        </xdr:cNvPr>
        <xdr:cNvSpPr/>
      </xdr:nvSpPr>
      <xdr:spPr>
        <a:xfrm>
          <a:off x="10454822" y="7702097"/>
          <a:ext cx="215900" cy="553811"/>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311151</xdr:colOff>
      <xdr:row>53</xdr:row>
      <xdr:rowOff>218621</xdr:rowOff>
    </xdr:from>
    <xdr:to>
      <xdr:col>14</xdr:col>
      <xdr:colOff>85726</xdr:colOff>
      <xdr:row>56</xdr:row>
      <xdr:rowOff>97972</xdr:rowOff>
    </xdr:to>
    <xdr:sp macro="" textlink="">
      <xdr:nvSpPr>
        <xdr:cNvPr id="12" name="Rounded Rectangular Callout 8">
          <a:extLst>
            <a:ext uri="{FF2B5EF4-FFF2-40B4-BE49-F238E27FC236}">
              <a16:creationId xmlns:a16="http://schemas.microsoft.com/office/drawing/2014/main" id="{2E71307A-CF21-4371-9A9C-BDCAFB1C013F}"/>
            </a:ext>
          </a:extLst>
        </xdr:cNvPr>
        <xdr:cNvSpPr/>
      </xdr:nvSpPr>
      <xdr:spPr>
        <a:xfrm>
          <a:off x="11991522" y="12715421"/>
          <a:ext cx="2376261" cy="597808"/>
        </a:xfrm>
        <a:prstGeom prst="wedgeRoundRectCallout">
          <a:avLst>
            <a:gd name="adj1" fmla="val -111318"/>
            <a:gd name="adj2" fmla="val -56633"/>
            <a:gd name="adj3" fmla="val 16667"/>
          </a:avLst>
        </a:prstGeom>
        <a:solidFill>
          <a:schemeClr val="bg1"/>
        </a:solidFill>
        <a:ln>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a:solidFill>
                <a:schemeClr val="accent1">
                  <a:lumMod val="50000"/>
                </a:schemeClr>
              </a:solidFill>
              <a:latin typeface="Lucida Bright" panose="02040602050505020304" pitchFamily="18" charset="0"/>
            </a:rPr>
            <a:t>Answer</a:t>
          </a:r>
          <a:r>
            <a:rPr lang="en-US" sz="2800" baseline="0">
              <a:solidFill>
                <a:schemeClr val="accent1">
                  <a:lumMod val="50000"/>
                </a:schemeClr>
              </a:solidFill>
              <a:latin typeface="Lucida Bright" panose="02040602050505020304" pitchFamily="18" charset="0"/>
            </a:rPr>
            <a:t> </a:t>
          </a:r>
          <a:endParaRPr lang="en-US" sz="2800">
            <a:solidFill>
              <a:schemeClr val="accent1">
                <a:lumMod val="50000"/>
              </a:schemeClr>
            </a:solidFill>
            <a:latin typeface="Lucida Bright" panose="02040602050505020304" pitchFamily="18" charset="0"/>
          </a:endParaRPr>
        </a:p>
      </xdr:txBody>
    </xdr:sp>
    <xdr:clientData/>
  </xdr:twoCellAnchor>
  <xdr:twoCellAnchor>
    <xdr:from>
      <xdr:col>9</xdr:col>
      <xdr:colOff>696686</xdr:colOff>
      <xdr:row>30</xdr:row>
      <xdr:rowOff>97971</xdr:rowOff>
    </xdr:from>
    <xdr:to>
      <xdr:col>9</xdr:col>
      <xdr:colOff>696686</xdr:colOff>
      <xdr:row>34</xdr:row>
      <xdr:rowOff>217714</xdr:rowOff>
    </xdr:to>
    <xdr:cxnSp macro="">
      <xdr:nvCxnSpPr>
        <xdr:cNvPr id="16" name="Straight Arrow Connector 15">
          <a:extLst>
            <a:ext uri="{FF2B5EF4-FFF2-40B4-BE49-F238E27FC236}">
              <a16:creationId xmlns:a16="http://schemas.microsoft.com/office/drawing/2014/main" id="{3C58CC19-BF46-4741-938E-2E112A2785B6}"/>
            </a:ext>
          </a:extLst>
        </xdr:cNvPr>
        <xdr:cNvCxnSpPr/>
      </xdr:nvCxnSpPr>
      <xdr:spPr>
        <a:xfrm>
          <a:off x="9612086" y="6096000"/>
          <a:ext cx="0" cy="158931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740229</xdr:colOff>
      <xdr:row>47</xdr:row>
      <xdr:rowOff>239486</xdr:rowOff>
    </xdr:from>
    <xdr:to>
      <xdr:col>9</xdr:col>
      <xdr:colOff>772886</xdr:colOff>
      <xdr:row>52</xdr:row>
      <xdr:rowOff>228600</xdr:rowOff>
    </xdr:to>
    <xdr:cxnSp macro="">
      <xdr:nvCxnSpPr>
        <xdr:cNvPr id="18" name="Straight Arrow Connector 17">
          <a:extLst>
            <a:ext uri="{FF2B5EF4-FFF2-40B4-BE49-F238E27FC236}">
              <a16:creationId xmlns:a16="http://schemas.microsoft.com/office/drawing/2014/main" id="{53241A03-01B8-4445-8783-5240A36CF78B}"/>
            </a:ext>
          </a:extLst>
        </xdr:cNvPr>
        <xdr:cNvCxnSpPr/>
      </xdr:nvCxnSpPr>
      <xdr:spPr>
        <a:xfrm>
          <a:off x="9655629" y="10646229"/>
          <a:ext cx="32657" cy="17308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48080</xdr:colOff>
      <xdr:row>52</xdr:row>
      <xdr:rowOff>245383</xdr:rowOff>
    </xdr:from>
    <xdr:to>
      <xdr:col>10</xdr:col>
      <xdr:colOff>263980</xdr:colOff>
      <xdr:row>54</xdr:row>
      <xdr:rowOff>102508</xdr:rowOff>
    </xdr:to>
    <xdr:sp macro="" textlink="">
      <xdr:nvSpPr>
        <xdr:cNvPr id="21" name="Right Brace 20">
          <a:extLst>
            <a:ext uri="{FF2B5EF4-FFF2-40B4-BE49-F238E27FC236}">
              <a16:creationId xmlns:a16="http://schemas.microsoft.com/office/drawing/2014/main" id="{3469838B-7307-4223-A4B6-B2959D1B7500}"/>
            </a:ext>
          </a:extLst>
        </xdr:cNvPr>
        <xdr:cNvSpPr/>
      </xdr:nvSpPr>
      <xdr:spPr>
        <a:xfrm>
          <a:off x="10400394" y="12393840"/>
          <a:ext cx="215900" cy="553811"/>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564240</xdr:colOff>
      <xdr:row>13</xdr:row>
      <xdr:rowOff>62138</xdr:rowOff>
    </xdr:from>
    <xdr:to>
      <xdr:col>22</xdr:col>
      <xdr:colOff>185962</xdr:colOff>
      <xdr:row>19</xdr:row>
      <xdr:rowOff>12700</xdr:rowOff>
    </xdr:to>
    <xdr:sp macro="" textlink="">
      <xdr:nvSpPr>
        <xdr:cNvPr id="2" name="Rounded Rectangle 15">
          <a:hlinkClick xmlns:r="http://schemas.openxmlformats.org/officeDocument/2006/relationships" r:id="rId1"/>
          <a:extLst>
            <a:ext uri="{FF2B5EF4-FFF2-40B4-BE49-F238E27FC236}">
              <a16:creationId xmlns:a16="http://schemas.microsoft.com/office/drawing/2014/main" id="{6674E64E-D421-42D5-B928-5DA2747F6C2B}"/>
            </a:ext>
          </a:extLst>
        </xdr:cNvPr>
        <xdr:cNvSpPr/>
      </xdr:nvSpPr>
      <xdr:spPr>
        <a:xfrm>
          <a:off x="9312000" y="2439578"/>
          <a:ext cx="4620442" cy="104784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3" name="Left Arrow 20">
          <a:hlinkClick xmlns:r="http://schemas.openxmlformats.org/officeDocument/2006/relationships" r:id="rId2"/>
          <a:extLst>
            <a:ext uri="{FF2B5EF4-FFF2-40B4-BE49-F238E27FC236}">
              <a16:creationId xmlns:a16="http://schemas.microsoft.com/office/drawing/2014/main" id="{4C3C0D35-4150-456D-A8C4-D806B84394D0}"/>
            </a:ext>
          </a:extLst>
        </xdr:cNvPr>
        <xdr:cNvSpPr/>
      </xdr:nvSpPr>
      <xdr:spPr>
        <a:xfrm>
          <a:off x="1510937" y="163286"/>
          <a:ext cx="1415143" cy="12083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419100</xdr:colOff>
      <xdr:row>2</xdr:row>
      <xdr:rowOff>88900</xdr:rowOff>
    </xdr:from>
    <xdr:to>
      <xdr:col>26</xdr:col>
      <xdr:colOff>368300</xdr:colOff>
      <xdr:row>9</xdr:row>
      <xdr:rowOff>101600</xdr:rowOff>
    </xdr:to>
    <xdr:sp macro="" textlink="">
      <xdr:nvSpPr>
        <xdr:cNvPr id="4" name="Rounded Rectangle 1">
          <a:extLst>
            <a:ext uri="{FF2B5EF4-FFF2-40B4-BE49-F238E27FC236}">
              <a16:creationId xmlns:a16="http://schemas.microsoft.com/office/drawing/2014/main" id="{8D679ACF-2A0A-483A-8AA2-CFA8E3EEC036}"/>
            </a:ext>
          </a:extLst>
        </xdr:cNvPr>
        <xdr:cNvSpPr/>
      </xdr:nvSpPr>
      <xdr:spPr>
        <a:xfrm>
          <a:off x="6642100" y="444500"/>
          <a:ext cx="9906000" cy="1257300"/>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Index</a:t>
          </a:r>
          <a:r>
            <a:rPr lang="en-US" sz="4000" b="1" baseline="0">
              <a:solidFill>
                <a:schemeClr val="accent5">
                  <a:lumMod val="50000"/>
                </a:schemeClr>
              </a:solidFill>
              <a:latin typeface="Lucida Bright" panose="02040602050505020304" pitchFamily="18" charset="0"/>
            </a:rPr>
            <a:t> Content</a:t>
          </a:r>
          <a:endParaRPr lang="en-US" sz="4000" b="1">
            <a:solidFill>
              <a:schemeClr val="accent5">
                <a:lumMod val="50000"/>
              </a:schemeClr>
            </a:solidFill>
            <a:latin typeface="Lucida Bright" panose="020406020505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500740</xdr:colOff>
      <xdr:row>14</xdr:row>
      <xdr:rowOff>62138</xdr:rowOff>
    </xdr:from>
    <xdr:to>
      <xdr:col>17</xdr:col>
      <xdr:colOff>122462</xdr:colOff>
      <xdr:row>20</xdr:row>
      <xdr:rowOff>12700</xdr:rowOff>
    </xdr:to>
    <xdr:sp macro="" textlink="">
      <xdr:nvSpPr>
        <xdr:cNvPr id="3" name="Rounded Rectangle 15">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101440" y="2551338"/>
          <a:ext cx="4600122" cy="10173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1</a:t>
          </a:r>
          <a:r>
            <a:rPr lang="en-US" sz="3600" baseline="0">
              <a:solidFill>
                <a:schemeClr val="tx1"/>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4" name="Left Arrow 20">
          <a:hlinkClick xmlns:r="http://schemas.openxmlformats.org/officeDocument/2006/relationships" r:id="rId2"/>
          <a:extLst>
            <a:ext uri="{FF2B5EF4-FFF2-40B4-BE49-F238E27FC236}">
              <a16:creationId xmlns:a16="http://schemas.microsoft.com/office/drawing/2014/main" id="{00000000-0008-0000-0700-000004000000}"/>
            </a:ext>
          </a:extLst>
        </xdr:cNvPr>
        <xdr:cNvSpPr/>
      </xdr:nvSpPr>
      <xdr:spPr>
        <a:xfrm>
          <a:off x="1480457" y="163286"/>
          <a:ext cx="1384663" cy="12521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6" name="Rounded Rectangle 16">
          <a:hlinkClick xmlns:r="http://schemas.openxmlformats.org/officeDocument/2006/relationships" r:id="rId3"/>
          <a:extLst>
            <a:ext uri="{FF2B5EF4-FFF2-40B4-BE49-F238E27FC236}">
              <a16:creationId xmlns:a16="http://schemas.microsoft.com/office/drawing/2014/main" id="{00000000-0008-0000-0700-000006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11</xdr:col>
      <xdr:colOff>609600</xdr:colOff>
      <xdr:row>2</xdr:row>
      <xdr:rowOff>57150</xdr:rowOff>
    </xdr:from>
    <xdr:to>
      <xdr:col>23</xdr:col>
      <xdr:colOff>203200</xdr:colOff>
      <xdr:row>10</xdr:row>
      <xdr:rowOff>0</xdr:rowOff>
    </xdr:to>
    <xdr:sp macro="" textlink="">
      <xdr:nvSpPr>
        <xdr:cNvPr id="7" name="Rounded Rectangle 1">
          <a:extLst>
            <a:ext uri="{FF2B5EF4-FFF2-40B4-BE49-F238E27FC236}">
              <a16:creationId xmlns:a16="http://schemas.microsoft.com/office/drawing/2014/main" id="{00000000-0008-0000-0700-000007000000}"/>
            </a:ext>
          </a:extLst>
        </xdr:cNvPr>
        <xdr:cNvSpPr/>
      </xdr:nvSpPr>
      <xdr:spPr>
        <a:xfrm>
          <a:off x="7454900" y="412750"/>
          <a:ext cx="7061200" cy="1365250"/>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50000"/>
                </a:schemeClr>
              </a:solidFill>
              <a:latin typeface="Lucida Bright" panose="02040602050505020304" pitchFamily="18" charset="0"/>
            </a:rPr>
            <a:t>Correlation</a:t>
          </a:r>
        </a:p>
      </xdr:txBody>
    </xdr:sp>
    <xdr:clientData/>
  </xdr:twoCellAnchor>
  <xdr:twoCellAnchor>
    <xdr:from>
      <xdr:col>18</xdr:col>
      <xdr:colOff>453115</xdr:colOff>
      <xdr:row>14</xdr:row>
      <xdr:rowOff>52613</xdr:rowOff>
    </xdr:from>
    <xdr:to>
      <xdr:col>26</xdr:col>
      <xdr:colOff>74837</xdr:colOff>
      <xdr:row>20</xdr:row>
      <xdr:rowOff>3175</xdr:rowOff>
    </xdr:to>
    <xdr:sp macro="" textlink="">
      <xdr:nvSpPr>
        <xdr:cNvPr id="8" name="Rounded Rectangle 15">
          <a:hlinkClick xmlns:r="http://schemas.openxmlformats.org/officeDocument/2006/relationships" r:id="rId4"/>
          <a:extLst>
            <a:ext uri="{FF2B5EF4-FFF2-40B4-BE49-F238E27FC236}">
              <a16:creationId xmlns:a16="http://schemas.microsoft.com/office/drawing/2014/main" id="{00000000-0008-0000-0700-000008000000}"/>
            </a:ext>
          </a:extLst>
        </xdr:cNvPr>
        <xdr:cNvSpPr/>
      </xdr:nvSpPr>
      <xdr:spPr>
        <a:xfrm>
          <a:off x="11654515" y="2541813"/>
          <a:ext cx="4600122" cy="10173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rgbClr val="C00000"/>
              </a:solidFill>
              <a:latin typeface="Lucida Bright" panose="02040602050505020304" pitchFamily="18" charset="0"/>
            </a:rPr>
            <a:t>2</a:t>
          </a:r>
          <a:endParaRPr lang="en-US" sz="3600" b="1">
            <a:solidFill>
              <a:srgbClr val="C00000"/>
            </a:solidFill>
            <a:latin typeface="Lucida Bright" panose="020406020505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169182</xdr:colOff>
      <xdr:row>14</xdr:row>
      <xdr:rowOff>47172</xdr:rowOff>
    </xdr:from>
    <xdr:to>
      <xdr:col>20</xdr:col>
      <xdr:colOff>470809</xdr:colOff>
      <xdr:row>18</xdr:row>
      <xdr:rowOff>150585</xdr:rowOff>
    </xdr:to>
    <xdr:sp macro="" textlink="">
      <xdr:nvSpPr>
        <xdr:cNvPr id="2" name="Rounded Rectangle 5">
          <a:hlinkClick xmlns:r="http://schemas.openxmlformats.org/officeDocument/2006/relationships" r:id="rId1"/>
          <a:extLst>
            <a:ext uri="{FF2B5EF4-FFF2-40B4-BE49-F238E27FC236}">
              <a16:creationId xmlns:a16="http://schemas.microsoft.com/office/drawing/2014/main" id="{C99EB355-7DB6-4DBD-9DBE-F16AC01D0D99}"/>
            </a:ext>
          </a:extLst>
        </xdr:cNvPr>
        <xdr:cNvSpPr/>
      </xdr:nvSpPr>
      <xdr:spPr>
        <a:xfrm>
          <a:off x="8292102" y="2607492"/>
          <a:ext cx="4675507" cy="83493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3" name="Left Arrow 20">
          <a:hlinkClick xmlns:r="http://schemas.openxmlformats.org/officeDocument/2006/relationships" r:id="rId2"/>
          <a:extLst>
            <a:ext uri="{FF2B5EF4-FFF2-40B4-BE49-F238E27FC236}">
              <a16:creationId xmlns:a16="http://schemas.microsoft.com/office/drawing/2014/main" id="{286BFECF-55E9-4962-B1C8-6A634FAEDDB7}"/>
            </a:ext>
          </a:extLst>
        </xdr:cNvPr>
        <xdr:cNvSpPr/>
      </xdr:nvSpPr>
      <xdr:spPr>
        <a:xfrm>
          <a:off x="1510937" y="163286"/>
          <a:ext cx="1415143" cy="12083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4" name="Rounded Rectangle 16">
          <a:hlinkClick xmlns:r="http://schemas.openxmlformats.org/officeDocument/2006/relationships" r:id="rId3"/>
          <a:extLst>
            <a:ext uri="{FF2B5EF4-FFF2-40B4-BE49-F238E27FC236}">
              <a16:creationId xmlns:a16="http://schemas.microsoft.com/office/drawing/2014/main" id="{2CA02DDA-1569-40CB-A39B-EF6F4832077A}"/>
            </a:ext>
          </a:extLst>
        </xdr:cNvPr>
        <xdr:cNvSpPr/>
      </xdr:nvSpPr>
      <xdr:spPr>
        <a:xfrm>
          <a:off x="22341749" y="0"/>
          <a:ext cx="462044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11</xdr:col>
      <xdr:colOff>530225</xdr:colOff>
      <xdr:row>3</xdr:row>
      <xdr:rowOff>117929</xdr:rowOff>
    </xdr:from>
    <xdr:to>
      <xdr:col>21</xdr:col>
      <xdr:colOff>530225</xdr:colOff>
      <xdr:row>11</xdr:row>
      <xdr:rowOff>54428</xdr:rowOff>
    </xdr:to>
    <xdr:sp macro="" textlink="">
      <xdr:nvSpPr>
        <xdr:cNvPr id="5" name="Rounded Rectangle 1">
          <a:extLst>
            <a:ext uri="{FF2B5EF4-FFF2-40B4-BE49-F238E27FC236}">
              <a16:creationId xmlns:a16="http://schemas.microsoft.com/office/drawing/2014/main" id="{F57DE31E-18E1-426A-8F44-513FF7456B73}"/>
            </a:ext>
          </a:extLst>
        </xdr:cNvPr>
        <xdr:cNvSpPr/>
      </xdr:nvSpPr>
      <xdr:spPr>
        <a:xfrm>
          <a:off x="7403465" y="666569"/>
          <a:ext cx="6248400" cy="1399539"/>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1" baseline="0">
              <a:solidFill>
                <a:schemeClr val="accent5">
                  <a:lumMod val="50000"/>
                </a:schemeClr>
              </a:solidFill>
              <a:latin typeface="Lucida Bright" panose="02040602050505020304" pitchFamily="18" charset="0"/>
            </a:rPr>
            <a:t>Coefficient of Determination</a:t>
          </a:r>
          <a:r>
            <a:rPr lang="en-US" sz="3600" b="1" baseline="0">
              <a:solidFill>
                <a:schemeClr val="tx2">
                  <a:lumMod val="50000"/>
                </a:schemeClr>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 </a:t>
          </a:r>
          <a:endParaRPr lang="en-US" sz="3600">
            <a:solidFill>
              <a:schemeClr val="tx1"/>
            </a:solidFill>
            <a:latin typeface="Lucida Bright" panose="020406020505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122008</xdr:colOff>
      <xdr:row>12</xdr:row>
      <xdr:rowOff>103413</xdr:rowOff>
    </xdr:from>
    <xdr:to>
      <xdr:col>16</xdr:col>
      <xdr:colOff>375101</xdr:colOff>
      <xdr:row>17</xdr:row>
      <xdr:rowOff>19592</xdr:rowOff>
    </xdr:to>
    <xdr:sp macro="" textlink="">
      <xdr:nvSpPr>
        <xdr:cNvPr id="3" name="Rounded Rectangle 4">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706379" y="2324099"/>
          <a:ext cx="4596493" cy="841464"/>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9</xdr:col>
      <xdr:colOff>136524</xdr:colOff>
      <xdr:row>19</xdr:row>
      <xdr:rowOff>164194</xdr:rowOff>
    </xdr:from>
    <xdr:to>
      <xdr:col>16</xdr:col>
      <xdr:colOff>429986</xdr:colOff>
      <xdr:row>24</xdr:row>
      <xdr:rowOff>87994</xdr:rowOff>
    </xdr:to>
    <xdr:sp macro="" textlink="">
      <xdr:nvSpPr>
        <xdr:cNvPr id="4" name="Rounded Rectangle 5">
          <a:hlinkClick xmlns:r="http://schemas.openxmlformats.org/officeDocument/2006/relationships" r:id="rId2"/>
          <a:extLst>
            <a:ext uri="{FF2B5EF4-FFF2-40B4-BE49-F238E27FC236}">
              <a16:creationId xmlns:a16="http://schemas.microsoft.com/office/drawing/2014/main" id="{00000000-0008-0000-0B00-000004000000}"/>
            </a:ext>
          </a:extLst>
        </xdr:cNvPr>
        <xdr:cNvSpPr/>
      </xdr:nvSpPr>
      <xdr:spPr>
        <a:xfrm>
          <a:off x="5720895" y="3680280"/>
          <a:ext cx="4636862" cy="84908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5" name="Left Arrow 20">
          <a:hlinkClick xmlns:r="http://schemas.openxmlformats.org/officeDocument/2006/relationships" r:id="rId3"/>
          <a:extLst>
            <a:ext uri="{FF2B5EF4-FFF2-40B4-BE49-F238E27FC236}">
              <a16:creationId xmlns:a16="http://schemas.microsoft.com/office/drawing/2014/main" id="{00000000-0008-0000-0B00-000005000000}"/>
            </a:ext>
          </a:extLst>
        </xdr:cNvPr>
        <xdr:cNvSpPr/>
      </xdr:nvSpPr>
      <xdr:spPr>
        <a:xfrm>
          <a:off x="1480457" y="163286"/>
          <a:ext cx="1384663" cy="12616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35</xdr:col>
      <xdr:colOff>472349</xdr:colOff>
      <xdr:row>0</xdr:row>
      <xdr:rowOff>0</xdr:rowOff>
    </xdr:from>
    <xdr:to>
      <xdr:col>43</xdr:col>
      <xdr:colOff>94071</xdr:colOff>
      <xdr:row>0</xdr:row>
      <xdr:rowOff>0</xdr:rowOff>
    </xdr:to>
    <xdr:sp macro="" textlink="">
      <xdr:nvSpPr>
        <xdr:cNvPr id="6" name="Rounded Rectangle 16">
          <a:hlinkClick xmlns:r="http://schemas.openxmlformats.org/officeDocument/2006/relationships" r:id="rId4"/>
          <a:extLst>
            <a:ext uri="{FF2B5EF4-FFF2-40B4-BE49-F238E27FC236}">
              <a16:creationId xmlns:a16="http://schemas.microsoft.com/office/drawing/2014/main" id="{00000000-0008-0000-0B00-000006000000}"/>
            </a:ext>
          </a:extLst>
        </xdr:cNvPr>
        <xdr:cNvSpPr/>
      </xdr:nvSpPr>
      <xdr:spPr>
        <a:xfrm>
          <a:off x="218083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11</xdr:col>
      <xdr:colOff>519339</xdr:colOff>
      <xdr:row>3</xdr:row>
      <xdr:rowOff>74387</xdr:rowOff>
    </xdr:from>
    <xdr:to>
      <xdr:col>21</xdr:col>
      <xdr:colOff>519339</xdr:colOff>
      <xdr:row>8</xdr:row>
      <xdr:rowOff>122011</xdr:rowOff>
    </xdr:to>
    <xdr:sp macro="" textlink="">
      <xdr:nvSpPr>
        <xdr:cNvPr id="7" name="Rounded Rectangle 1">
          <a:extLst>
            <a:ext uri="{FF2B5EF4-FFF2-40B4-BE49-F238E27FC236}">
              <a16:creationId xmlns:a16="http://schemas.microsoft.com/office/drawing/2014/main" id="{00000000-0008-0000-0B00-000007000000}"/>
            </a:ext>
          </a:extLst>
        </xdr:cNvPr>
        <xdr:cNvSpPr/>
      </xdr:nvSpPr>
      <xdr:spPr>
        <a:xfrm>
          <a:off x="7344682" y="629558"/>
          <a:ext cx="6204857" cy="972910"/>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accent5">
                  <a:lumMod val="75000"/>
                </a:schemeClr>
              </a:solidFill>
              <a:latin typeface="Lucida Bright" panose="02040602050505020304" pitchFamily="18" charset="0"/>
            </a:rPr>
            <a:t>Forecasting</a:t>
          </a:r>
        </a:p>
      </xdr:txBody>
    </xdr:sp>
    <xdr:clientData/>
  </xdr:twoCellAnchor>
  <xdr:twoCellAnchor>
    <xdr:from>
      <xdr:col>17</xdr:col>
      <xdr:colOff>416377</xdr:colOff>
      <xdr:row>12</xdr:row>
      <xdr:rowOff>70757</xdr:rowOff>
    </xdr:from>
    <xdr:to>
      <xdr:col>25</xdr:col>
      <xdr:colOff>89353</xdr:colOff>
      <xdr:row>16</xdr:row>
      <xdr:rowOff>179613</xdr:rowOff>
    </xdr:to>
    <xdr:sp macro="" textlink="">
      <xdr:nvSpPr>
        <xdr:cNvPr id="8" name="Rounded Rectangle 5">
          <a:hlinkClick xmlns:r="http://schemas.openxmlformats.org/officeDocument/2006/relationships" r:id="rId5"/>
          <a:extLst>
            <a:ext uri="{FF2B5EF4-FFF2-40B4-BE49-F238E27FC236}">
              <a16:creationId xmlns:a16="http://schemas.microsoft.com/office/drawing/2014/main" id="{00000000-0008-0000-0B00-000008000000}"/>
            </a:ext>
          </a:extLst>
        </xdr:cNvPr>
        <xdr:cNvSpPr/>
      </xdr:nvSpPr>
      <xdr:spPr>
        <a:xfrm>
          <a:off x="10964634" y="2291443"/>
          <a:ext cx="4636862" cy="849084"/>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17</xdr:col>
      <xdr:colOff>530223</xdr:colOff>
      <xdr:row>19</xdr:row>
      <xdr:rowOff>114299</xdr:rowOff>
    </xdr:from>
    <xdr:to>
      <xdr:col>25</xdr:col>
      <xdr:colOff>162830</xdr:colOff>
      <xdr:row>24</xdr:row>
      <xdr:rowOff>38099</xdr:rowOff>
    </xdr:to>
    <xdr:sp macro="" textlink="">
      <xdr:nvSpPr>
        <xdr:cNvPr id="9" name="Rounded Rectangle 4">
          <a:hlinkClick xmlns:r="http://schemas.openxmlformats.org/officeDocument/2006/relationships" r:id="rId6"/>
          <a:extLst>
            <a:ext uri="{FF2B5EF4-FFF2-40B4-BE49-F238E27FC236}">
              <a16:creationId xmlns:a16="http://schemas.microsoft.com/office/drawing/2014/main" id="{00000000-0008-0000-0B00-000009000000}"/>
            </a:ext>
          </a:extLst>
        </xdr:cNvPr>
        <xdr:cNvSpPr/>
      </xdr:nvSpPr>
      <xdr:spPr>
        <a:xfrm>
          <a:off x="11078480" y="3630385"/>
          <a:ext cx="4596493" cy="84908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1"/>
  <sheetViews>
    <sheetView showRowColHeaders="0" tabSelected="1" zoomScale="50" zoomScaleNormal="50" workbookViewId="0"/>
  </sheetViews>
  <sheetFormatPr defaultColWidth="9.109375" defaultRowHeight="14.4" x14ac:dyDescent="0.3"/>
  <cols>
    <col min="1" max="16384" width="9.109375" style="39"/>
  </cols>
  <sheetData>
    <row r="1" spans="1:1" x14ac:dyDescent="0.3">
      <c r="A1" s="39" t="s">
        <v>0</v>
      </c>
    </row>
    <row r="24" spans="5:12" x14ac:dyDescent="0.3">
      <c r="E24" s="86"/>
      <c r="F24" s="86"/>
      <c r="G24" s="86"/>
      <c r="H24" s="86"/>
      <c r="I24" s="86"/>
      <c r="J24" s="86"/>
      <c r="K24" s="86"/>
      <c r="L24" s="86"/>
    </row>
    <row r="25" spans="5:12" x14ac:dyDescent="0.3">
      <c r="E25" s="86"/>
      <c r="F25" s="86"/>
      <c r="G25" s="86"/>
      <c r="H25" s="86"/>
      <c r="I25" s="86"/>
      <c r="J25" s="86"/>
      <c r="K25" s="86"/>
      <c r="L25" s="86"/>
    </row>
    <row r="26" spans="5:12" x14ac:dyDescent="0.3">
      <c r="E26" s="86"/>
      <c r="F26" s="86"/>
      <c r="G26" s="86"/>
      <c r="H26" s="86"/>
      <c r="I26" s="86"/>
      <c r="J26" s="86"/>
      <c r="K26" s="86"/>
      <c r="L26" s="86"/>
    </row>
    <row r="27" spans="5:12" x14ac:dyDescent="0.3">
      <c r="E27" s="86"/>
      <c r="F27" s="86"/>
      <c r="G27" s="86"/>
      <c r="H27" s="86"/>
      <c r="I27" s="86"/>
      <c r="J27" s="86"/>
      <c r="K27" s="86"/>
      <c r="L27" s="86"/>
    </row>
    <row r="28" spans="5:12" x14ac:dyDescent="0.3">
      <c r="E28" s="86"/>
      <c r="F28" s="86"/>
      <c r="G28" s="86"/>
      <c r="H28" s="86"/>
      <c r="I28" s="86"/>
      <c r="J28" s="86"/>
      <c r="K28" s="86"/>
      <c r="L28" s="86"/>
    </row>
    <row r="29" spans="5:12" x14ac:dyDescent="0.3">
      <c r="E29" s="86"/>
      <c r="F29" s="86"/>
      <c r="G29" s="86"/>
      <c r="H29" s="86"/>
      <c r="I29" s="86"/>
      <c r="J29" s="86"/>
      <c r="K29" s="86"/>
      <c r="L29" s="86"/>
    </row>
    <row r="30" spans="5:12" x14ac:dyDescent="0.3">
      <c r="E30" s="86"/>
      <c r="F30" s="86"/>
      <c r="G30" s="86"/>
      <c r="H30" s="86"/>
      <c r="I30" s="86"/>
      <c r="J30" s="86"/>
      <c r="K30" s="86"/>
      <c r="L30" s="86"/>
    </row>
    <row r="31" spans="5:12" x14ac:dyDescent="0.3">
      <c r="E31" s="86"/>
      <c r="F31" s="86"/>
      <c r="G31" s="86"/>
      <c r="H31" s="86"/>
      <c r="I31" s="86"/>
      <c r="J31" s="86"/>
      <c r="K31" s="86"/>
      <c r="L31" s="86"/>
    </row>
  </sheetData>
  <mergeCells count="1">
    <mergeCell ref="E24:L31"/>
  </mergeCells>
  <pageMargins left="0.7" right="0.7" top="0.75" bottom="0.75" header="0.3" footer="0.3"/>
  <pageSetup scale="4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54"/>
  <sheetViews>
    <sheetView showRowColHeaders="0" zoomScale="70" zoomScaleNormal="70" workbookViewId="0"/>
  </sheetViews>
  <sheetFormatPr defaultColWidth="9.109375" defaultRowHeight="14.4" x14ac:dyDescent="0.3"/>
  <cols>
    <col min="1" max="16384" width="9.109375" style="1"/>
  </cols>
  <sheetData>
    <row r="1" spans="1:1" x14ac:dyDescent="0.3">
      <c r="A1" s="1" t="s">
        <v>0</v>
      </c>
    </row>
    <row r="21" spans="10:26" x14ac:dyDescent="0.3">
      <c r="J21" s="17"/>
      <c r="K21" s="17"/>
      <c r="L21" s="17"/>
      <c r="M21" s="17"/>
      <c r="N21" s="17"/>
      <c r="O21" s="17"/>
      <c r="P21" s="17"/>
      <c r="Q21" s="17"/>
      <c r="R21" s="17"/>
      <c r="S21" s="17"/>
      <c r="T21" s="17"/>
      <c r="U21" s="17"/>
      <c r="V21" s="17"/>
      <c r="W21" s="17"/>
      <c r="X21" s="17"/>
      <c r="Y21" s="17"/>
      <c r="Z21" s="17"/>
    </row>
    <row r="22" spans="10:26" x14ac:dyDescent="0.3">
      <c r="J22" s="17"/>
      <c r="K22" s="17"/>
      <c r="L22" s="17"/>
      <c r="M22" s="17"/>
      <c r="N22" s="17"/>
      <c r="O22" s="17"/>
      <c r="P22" s="17"/>
      <c r="Q22" s="17"/>
      <c r="R22" s="17"/>
      <c r="S22" s="17"/>
      <c r="T22" s="17"/>
      <c r="U22" s="17"/>
      <c r="V22" s="17"/>
      <c r="W22" s="17"/>
      <c r="X22" s="17"/>
      <c r="Y22" s="17"/>
      <c r="Z22" s="17"/>
    </row>
    <row r="23" spans="10:26" x14ac:dyDescent="0.3">
      <c r="J23" s="17"/>
      <c r="K23" s="17"/>
      <c r="L23" s="17"/>
      <c r="M23" s="17"/>
      <c r="N23" s="17"/>
      <c r="O23" s="17"/>
      <c r="P23" s="17"/>
      <c r="Q23" s="17"/>
      <c r="R23" s="17"/>
      <c r="S23" s="17"/>
      <c r="T23" s="17"/>
      <c r="U23" s="17"/>
      <c r="V23" s="17"/>
      <c r="W23" s="17"/>
      <c r="X23" s="17"/>
      <c r="Y23" s="17"/>
      <c r="Z23" s="17"/>
    </row>
    <row r="24" spans="10:26" x14ac:dyDescent="0.3">
      <c r="J24" s="17"/>
      <c r="K24" s="17"/>
      <c r="L24" s="17"/>
      <c r="M24" s="17"/>
      <c r="N24" s="17"/>
      <c r="O24" s="17"/>
      <c r="P24" s="17"/>
      <c r="Q24" s="17"/>
      <c r="R24" s="17"/>
      <c r="S24" s="17"/>
      <c r="T24" s="17"/>
      <c r="U24" s="17"/>
      <c r="V24" s="17"/>
      <c r="W24" s="17"/>
      <c r="X24" s="17"/>
      <c r="Y24" s="17"/>
      <c r="Z24" s="17"/>
    </row>
    <row r="25" spans="10:26" x14ac:dyDescent="0.3">
      <c r="J25" s="17"/>
      <c r="K25" s="17"/>
      <c r="L25" s="17"/>
      <c r="M25" s="17"/>
      <c r="N25" s="17"/>
      <c r="O25" s="17"/>
      <c r="P25" s="17"/>
      <c r="Q25" s="17"/>
      <c r="R25" s="17"/>
      <c r="S25" s="17"/>
      <c r="T25" s="17"/>
      <c r="U25" s="17"/>
      <c r="V25" s="17"/>
      <c r="W25" s="17"/>
      <c r="X25" s="17"/>
      <c r="Y25" s="17"/>
      <c r="Z25" s="17"/>
    </row>
    <row r="26" spans="10:26" x14ac:dyDescent="0.3">
      <c r="J26" s="17"/>
      <c r="K26" s="17"/>
      <c r="L26" s="17"/>
      <c r="M26" s="17"/>
      <c r="N26" s="17"/>
      <c r="O26" s="17"/>
      <c r="P26" s="17"/>
      <c r="Q26" s="17"/>
      <c r="R26" s="17"/>
      <c r="S26" s="17"/>
      <c r="T26" s="17"/>
      <c r="U26" s="17"/>
      <c r="V26" s="17"/>
      <c r="W26" s="17"/>
      <c r="X26" s="17"/>
      <c r="Y26" s="17"/>
      <c r="Z26" s="17"/>
    </row>
    <row r="27" spans="10:26" x14ac:dyDescent="0.3">
      <c r="J27" s="17"/>
      <c r="K27" s="17"/>
      <c r="L27" s="17"/>
      <c r="M27" s="17"/>
      <c r="N27" s="17"/>
      <c r="O27" s="17"/>
      <c r="P27" s="17"/>
      <c r="Q27" s="17"/>
      <c r="R27" s="17"/>
      <c r="S27" s="17"/>
      <c r="T27" s="17"/>
      <c r="U27" s="17"/>
      <c r="V27" s="17"/>
      <c r="W27" s="17"/>
      <c r="X27" s="17"/>
      <c r="Y27" s="17"/>
      <c r="Z27" s="17"/>
    </row>
    <row r="28" spans="10:26" x14ac:dyDescent="0.3">
      <c r="J28" s="17"/>
      <c r="K28" s="17"/>
      <c r="L28" s="17"/>
      <c r="M28" s="17"/>
      <c r="N28" s="17"/>
      <c r="O28" s="17"/>
      <c r="P28" s="17"/>
      <c r="Q28" s="17"/>
      <c r="R28" s="17"/>
      <c r="S28" s="17"/>
      <c r="T28" s="17"/>
      <c r="U28" s="17"/>
      <c r="V28" s="17"/>
      <c r="W28" s="17"/>
      <c r="X28" s="17"/>
      <c r="Y28" s="17"/>
      <c r="Z28" s="17"/>
    </row>
    <row r="29" spans="10:26" x14ac:dyDescent="0.3">
      <c r="J29" s="17"/>
      <c r="K29" s="17"/>
      <c r="L29" s="17"/>
      <c r="M29" s="17"/>
      <c r="N29" s="17"/>
      <c r="O29" s="17"/>
      <c r="P29" s="17"/>
      <c r="Q29" s="17"/>
      <c r="R29" s="17"/>
      <c r="S29" s="17"/>
      <c r="T29" s="17"/>
      <c r="U29" s="17"/>
      <c r="V29" s="17"/>
      <c r="W29" s="17"/>
      <c r="X29" s="17"/>
      <c r="Y29" s="17"/>
      <c r="Z29" s="17"/>
    </row>
    <row r="30" spans="10:26" x14ac:dyDescent="0.3">
      <c r="J30" s="17"/>
      <c r="K30" s="17"/>
      <c r="L30" s="17"/>
      <c r="M30" s="17"/>
      <c r="N30" s="17"/>
      <c r="O30" s="17"/>
      <c r="P30" s="17"/>
      <c r="Q30" s="17"/>
      <c r="R30" s="17"/>
      <c r="S30" s="17"/>
      <c r="T30" s="17"/>
      <c r="U30" s="17"/>
      <c r="V30" s="17"/>
      <c r="W30" s="17"/>
      <c r="X30" s="17"/>
      <c r="Y30" s="17"/>
      <c r="Z30" s="17"/>
    </row>
    <row r="31" spans="10:26" x14ac:dyDescent="0.3">
      <c r="J31" s="17"/>
      <c r="K31" s="17"/>
      <c r="L31" s="17"/>
      <c r="M31" s="17"/>
      <c r="N31" s="17"/>
      <c r="O31" s="17"/>
      <c r="P31" s="17"/>
      <c r="Q31" s="17"/>
      <c r="R31" s="17"/>
      <c r="S31" s="17"/>
      <c r="T31" s="17"/>
      <c r="U31" s="17"/>
      <c r="V31" s="17"/>
      <c r="W31" s="17"/>
      <c r="X31" s="17"/>
      <c r="Y31" s="17"/>
      <c r="Z31" s="17"/>
    </row>
    <row r="32" spans="10:26" x14ac:dyDescent="0.3">
      <c r="J32" s="17"/>
      <c r="K32" s="17"/>
      <c r="L32" s="17"/>
      <c r="M32" s="17"/>
      <c r="N32" s="17"/>
      <c r="O32" s="17"/>
      <c r="P32" s="17"/>
      <c r="Q32" s="17"/>
      <c r="R32" s="17"/>
      <c r="S32" s="17"/>
      <c r="T32" s="17"/>
      <c r="U32" s="17"/>
      <c r="V32" s="17"/>
      <c r="W32" s="17"/>
      <c r="X32" s="17"/>
      <c r="Y32" s="17"/>
      <c r="Z32" s="17"/>
    </row>
    <row r="33" spans="10:26" x14ac:dyDescent="0.3">
      <c r="J33" s="17"/>
      <c r="K33" s="17"/>
      <c r="L33" s="17"/>
      <c r="M33" s="17"/>
      <c r="N33" s="17"/>
      <c r="O33" s="17"/>
      <c r="P33" s="17"/>
      <c r="Q33" s="17"/>
      <c r="R33" s="17"/>
      <c r="S33" s="17"/>
      <c r="T33" s="17"/>
      <c r="U33" s="17"/>
      <c r="V33" s="17"/>
      <c r="W33" s="17"/>
      <c r="X33" s="17"/>
      <c r="Y33" s="17"/>
      <c r="Z33" s="17"/>
    </row>
    <row r="34" spans="10:26" x14ac:dyDescent="0.3">
      <c r="J34" s="17"/>
      <c r="K34" s="17"/>
      <c r="L34" s="17"/>
      <c r="M34" s="17"/>
      <c r="N34" s="17"/>
      <c r="O34" s="17"/>
      <c r="P34" s="17"/>
      <c r="Q34" s="17"/>
      <c r="R34" s="17"/>
      <c r="S34" s="17"/>
      <c r="T34" s="17"/>
      <c r="U34" s="17"/>
      <c r="V34" s="17"/>
      <c r="W34" s="17"/>
      <c r="X34" s="17"/>
      <c r="Y34" s="17"/>
      <c r="Z34" s="17"/>
    </row>
    <row r="35" spans="10:26" x14ac:dyDescent="0.3">
      <c r="J35" s="17"/>
      <c r="K35" s="17"/>
      <c r="L35" s="17"/>
      <c r="M35" s="17"/>
      <c r="N35" s="17"/>
      <c r="O35" s="17"/>
      <c r="P35" s="17"/>
      <c r="Q35" s="17"/>
      <c r="R35" s="17"/>
      <c r="S35" s="17"/>
      <c r="T35" s="17"/>
      <c r="U35" s="17"/>
      <c r="V35" s="17"/>
      <c r="W35" s="17"/>
      <c r="X35" s="17"/>
      <c r="Y35" s="17"/>
      <c r="Z35" s="17"/>
    </row>
    <row r="36" spans="10:26" x14ac:dyDescent="0.3">
      <c r="J36" s="17"/>
      <c r="K36" s="17"/>
      <c r="L36" s="17"/>
      <c r="M36" s="17"/>
      <c r="N36" s="17"/>
      <c r="O36" s="17"/>
      <c r="P36" s="17"/>
      <c r="Q36" s="17"/>
      <c r="R36" s="17"/>
      <c r="S36" s="17"/>
      <c r="T36" s="17"/>
      <c r="U36" s="17"/>
      <c r="V36" s="17"/>
      <c r="W36" s="17"/>
      <c r="X36" s="17"/>
      <c r="Y36" s="17"/>
      <c r="Z36" s="17"/>
    </row>
    <row r="37" spans="10:26" x14ac:dyDescent="0.3">
      <c r="J37" s="17"/>
      <c r="K37" s="17"/>
      <c r="L37" s="17"/>
      <c r="M37" s="17"/>
      <c r="N37" s="17"/>
      <c r="O37" s="17"/>
      <c r="P37" s="17"/>
      <c r="Q37" s="17"/>
      <c r="R37" s="17"/>
      <c r="S37" s="17"/>
      <c r="T37" s="17"/>
      <c r="U37" s="17"/>
      <c r="V37" s="17"/>
      <c r="W37" s="17"/>
      <c r="X37" s="17"/>
      <c r="Y37" s="17"/>
      <c r="Z37" s="17"/>
    </row>
    <row r="38" spans="10:26" x14ac:dyDescent="0.3">
      <c r="J38" s="17"/>
      <c r="K38" s="17"/>
      <c r="L38" s="17"/>
      <c r="M38" s="17"/>
      <c r="N38" s="17"/>
      <c r="O38" s="17"/>
      <c r="P38" s="17"/>
      <c r="Q38" s="17"/>
      <c r="R38" s="17"/>
      <c r="S38" s="17"/>
      <c r="T38" s="17"/>
      <c r="U38" s="17"/>
      <c r="V38" s="17"/>
      <c r="W38" s="17"/>
      <c r="X38" s="17"/>
      <c r="Y38" s="17"/>
      <c r="Z38" s="17"/>
    </row>
    <row r="39" spans="10:26" x14ac:dyDescent="0.3">
      <c r="J39" s="17"/>
      <c r="K39" s="17"/>
      <c r="L39" s="17"/>
      <c r="M39" s="17"/>
      <c r="N39" s="17"/>
      <c r="O39" s="17"/>
      <c r="P39" s="17"/>
      <c r="Q39" s="17"/>
      <c r="R39" s="17"/>
      <c r="S39" s="17"/>
      <c r="T39" s="17"/>
      <c r="U39" s="17"/>
      <c r="V39" s="17"/>
      <c r="W39" s="17"/>
      <c r="X39" s="17"/>
      <c r="Y39" s="17"/>
      <c r="Z39" s="17"/>
    </row>
    <row r="40" spans="10:26" x14ac:dyDescent="0.3">
      <c r="J40" s="17"/>
      <c r="K40" s="17"/>
      <c r="L40" s="17"/>
      <c r="M40" s="17"/>
      <c r="N40" s="17"/>
      <c r="O40" s="17"/>
      <c r="P40" s="17"/>
      <c r="Q40" s="17"/>
      <c r="R40" s="17"/>
      <c r="S40" s="17"/>
      <c r="T40" s="17"/>
      <c r="U40" s="17"/>
      <c r="V40" s="17"/>
      <c r="W40" s="17"/>
      <c r="X40" s="17"/>
      <c r="Y40" s="17"/>
      <c r="Z40" s="17"/>
    </row>
    <row r="41" spans="10:26" x14ac:dyDescent="0.3">
      <c r="J41" s="17"/>
      <c r="K41" s="17"/>
      <c r="L41" s="17"/>
      <c r="M41" s="17"/>
      <c r="N41" s="17"/>
      <c r="O41" s="17"/>
      <c r="P41" s="17"/>
      <c r="Q41" s="17"/>
      <c r="R41" s="17"/>
      <c r="S41" s="17"/>
      <c r="T41" s="17"/>
      <c r="U41" s="17"/>
      <c r="V41" s="17"/>
      <c r="W41" s="17"/>
      <c r="X41" s="17"/>
      <c r="Y41" s="17"/>
      <c r="Z41" s="17"/>
    </row>
    <row r="42" spans="10:26" x14ac:dyDescent="0.3">
      <c r="J42" s="17"/>
      <c r="K42" s="17"/>
      <c r="L42" s="17"/>
      <c r="M42" s="17"/>
      <c r="N42" s="17"/>
      <c r="O42" s="17"/>
      <c r="P42" s="17"/>
      <c r="Q42" s="17"/>
      <c r="R42" s="17"/>
      <c r="S42" s="17"/>
      <c r="T42" s="17"/>
      <c r="U42" s="17"/>
      <c r="V42" s="17"/>
      <c r="W42" s="17"/>
      <c r="X42" s="17"/>
      <c r="Y42" s="17"/>
      <c r="Z42" s="17"/>
    </row>
    <row r="43" spans="10:26" x14ac:dyDescent="0.3">
      <c r="J43" s="17"/>
      <c r="K43" s="17"/>
      <c r="L43" s="17"/>
      <c r="M43" s="17"/>
      <c r="N43" s="17"/>
      <c r="O43" s="17"/>
      <c r="P43" s="17"/>
      <c r="Q43" s="17"/>
      <c r="R43" s="17"/>
      <c r="S43" s="17"/>
      <c r="T43" s="17"/>
      <c r="U43" s="17"/>
      <c r="V43" s="17"/>
      <c r="W43" s="17"/>
      <c r="X43" s="17"/>
      <c r="Y43" s="17"/>
      <c r="Z43" s="17"/>
    </row>
    <row r="44" spans="10:26" x14ac:dyDescent="0.3">
      <c r="J44" s="17"/>
      <c r="K44" s="17"/>
      <c r="L44" s="17"/>
      <c r="M44" s="17"/>
      <c r="N44" s="17"/>
      <c r="O44" s="17"/>
      <c r="P44" s="17"/>
      <c r="Q44" s="17"/>
      <c r="R44" s="17"/>
      <c r="S44" s="17"/>
      <c r="T44" s="17"/>
      <c r="U44" s="17"/>
      <c r="V44" s="17"/>
      <c r="W44" s="17"/>
      <c r="X44" s="17"/>
      <c r="Y44" s="17"/>
      <c r="Z44" s="17"/>
    </row>
    <row r="45" spans="10:26" x14ac:dyDescent="0.3">
      <c r="J45" s="17"/>
      <c r="K45" s="17"/>
      <c r="L45" s="17"/>
      <c r="M45" s="17"/>
      <c r="N45" s="17"/>
      <c r="O45" s="17"/>
      <c r="P45" s="17"/>
      <c r="Q45" s="17"/>
      <c r="R45" s="17"/>
      <c r="S45" s="17"/>
      <c r="T45" s="17"/>
      <c r="U45" s="17"/>
      <c r="V45" s="17"/>
      <c r="W45" s="17"/>
      <c r="X45" s="17"/>
      <c r="Y45" s="17"/>
      <c r="Z45" s="17"/>
    </row>
    <row r="46" spans="10:26" x14ac:dyDescent="0.3">
      <c r="J46" s="17"/>
      <c r="K46" s="17"/>
      <c r="L46" s="17"/>
      <c r="M46" s="17"/>
      <c r="N46" s="17"/>
      <c r="O46" s="17"/>
      <c r="P46" s="17"/>
      <c r="Q46" s="17"/>
      <c r="R46" s="17"/>
      <c r="S46" s="17"/>
      <c r="T46" s="17"/>
      <c r="U46" s="17"/>
      <c r="V46" s="17"/>
      <c r="W46" s="17"/>
      <c r="X46" s="17"/>
      <c r="Y46" s="17"/>
      <c r="Z46" s="17"/>
    </row>
    <row r="47" spans="10:26" x14ac:dyDescent="0.3">
      <c r="J47" s="17"/>
      <c r="K47" s="17"/>
      <c r="L47" s="17"/>
      <c r="M47" s="17"/>
      <c r="N47" s="17"/>
      <c r="O47" s="17"/>
      <c r="P47" s="17"/>
      <c r="Q47" s="17"/>
      <c r="R47" s="17"/>
      <c r="S47" s="17"/>
      <c r="T47" s="17"/>
      <c r="U47" s="17"/>
      <c r="V47" s="17"/>
      <c r="W47" s="17"/>
      <c r="X47" s="17"/>
      <c r="Y47" s="17"/>
      <c r="Z47" s="17"/>
    </row>
    <row r="48" spans="10:26" x14ac:dyDescent="0.3">
      <c r="J48" s="17"/>
      <c r="K48" s="17"/>
      <c r="L48" s="17"/>
      <c r="M48" s="17"/>
      <c r="N48" s="17"/>
      <c r="O48" s="17"/>
      <c r="P48" s="17"/>
      <c r="Q48" s="17"/>
      <c r="R48" s="17"/>
      <c r="S48" s="17"/>
      <c r="T48" s="17"/>
      <c r="U48" s="17"/>
      <c r="V48" s="17"/>
      <c r="W48" s="17"/>
      <c r="X48" s="17"/>
      <c r="Y48" s="17"/>
      <c r="Z48" s="17"/>
    </row>
    <row r="49" spans="10:26" x14ac:dyDescent="0.3">
      <c r="J49" s="17"/>
      <c r="K49" s="17"/>
      <c r="L49" s="17"/>
      <c r="M49" s="17"/>
      <c r="N49" s="17"/>
      <c r="O49" s="17"/>
      <c r="P49" s="17"/>
      <c r="Q49" s="17"/>
      <c r="R49" s="17"/>
      <c r="S49" s="17"/>
      <c r="T49" s="17"/>
      <c r="U49" s="17"/>
      <c r="V49" s="17"/>
      <c r="W49" s="17"/>
      <c r="X49" s="17"/>
      <c r="Y49" s="17"/>
      <c r="Z49" s="17"/>
    </row>
    <row r="50" spans="10:26" x14ac:dyDescent="0.3">
      <c r="J50" s="17"/>
      <c r="K50" s="17"/>
      <c r="L50" s="17"/>
      <c r="M50" s="17"/>
      <c r="N50" s="17"/>
      <c r="O50" s="17"/>
      <c r="P50" s="17"/>
      <c r="Q50" s="17"/>
      <c r="R50" s="17"/>
      <c r="S50" s="17"/>
      <c r="T50" s="17"/>
      <c r="U50" s="17"/>
      <c r="V50" s="17"/>
      <c r="W50" s="17"/>
      <c r="X50" s="17"/>
      <c r="Y50" s="17"/>
      <c r="Z50" s="17"/>
    </row>
    <row r="51" spans="10:26" x14ac:dyDescent="0.3">
      <c r="J51" s="17"/>
      <c r="K51" s="17"/>
      <c r="L51" s="17"/>
      <c r="M51" s="17"/>
      <c r="N51" s="17"/>
      <c r="O51" s="17"/>
      <c r="P51" s="17"/>
      <c r="Q51" s="17"/>
      <c r="R51" s="17"/>
      <c r="S51" s="17"/>
      <c r="T51" s="17"/>
      <c r="U51" s="17"/>
      <c r="V51" s="17"/>
      <c r="W51" s="17"/>
      <c r="X51" s="17"/>
      <c r="Y51" s="17"/>
      <c r="Z51" s="17"/>
    </row>
    <row r="52" spans="10:26" x14ac:dyDescent="0.3">
      <c r="J52" s="17"/>
      <c r="K52" s="17"/>
      <c r="L52" s="17"/>
      <c r="M52" s="17"/>
      <c r="N52" s="17"/>
      <c r="O52" s="17"/>
      <c r="P52" s="17"/>
      <c r="Q52" s="17"/>
      <c r="R52" s="17"/>
      <c r="S52" s="17"/>
      <c r="T52" s="17"/>
      <c r="U52" s="17"/>
      <c r="V52" s="17"/>
      <c r="W52" s="17"/>
      <c r="X52" s="17"/>
      <c r="Y52" s="17"/>
      <c r="Z52" s="17"/>
    </row>
    <row r="53" spans="10:26" x14ac:dyDescent="0.3">
      <c r="J53" s="17"/>
      <c r="K53" s="17"/>
      <c r="L53" s="17"/>
      <c r="M53" s="17"/>
      <c r="N53" s="17"/>
      <c r="O53" s="17"/>
      <c r="P53" s="17"/>
      <c r="Q53" s="17"/>
      <c r="R53" s="17"/>
      <c r="S53" s="17"/>
      <c r="T53" s="17"/>
      <c r="U53" s="17"/>
      <c r="V53" s="17"/>
      <c r="W53" s="17"/>
      <c r="X53" s="17"/>
      <c r="Y53" s="17"/>
      <c r="Z53" s="17"/>
    </row>
    <row r="54" spans="10:26" x14ac:dyDescent="0.3">
      <c r="J54" s="17"/>
      <c r="K54" s="17"/>
      <c r="L54" s="17"/>
      <c r="M54" s="17"/>
      <c r="N54" s="17"/>
      <c r="O54" s="17"/>
      <c r="P54" s="17"/>
      <c r="Q54" s="17"/>
      <c r="R54" s="17"/>
      <c r="S54" s="17"/>
      <c r="T54" s="17"/>
      <c r="U54" s="17"/>
      <c r="V54" s="17"/>
      <c r="W54" s="17"/>
      <c r="X54" s="17"/>
      <c r="Y54" s="17"/>
      <c r="Z54" s="17"/>
    </row>
  </sheetData>
  <pageMargins left="0.7" right="0.7" top="0.75" bottom="0.75" header="0.3" footer="0.3"/>
  <pageSetup scale="3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AA48"/>
  <sheetViews>
    <sheetView showRowColHeaders="0" zoomScale="60" zoomScaleNormal="60" workbookViewId="0"/>
  </sheetViews>
  <sheetFormatPr defaultColWidth="9.109375" defaultRowHeight="14.4" x14ac:dyDescent="0.3"/>
  <cols>
    <col min="1" max="16384" width="9.109375" style="1"/>
  </cols>
  <sheetData>
    <row r="1" spans="1:27" x14ac:dyDescent="0.3">
      <c r="A1" s="1" t="s">
        <v>0</v>
      </c>
    </row>
    <row r="14" spans="1:27" x14ac:dyDescent="0.3">
      <c r="K14" s="17"/>
      <c r="L14" s="17"/>
      <c r="M14" s="17"/>
      <c r="N14" s="17"/>
      <c r="O14" s="17"/>
      <c r="P14" s="17"/>
      <c r="Q14" s="17"/>
      <c r="R14" s="17"/>
      <c r="S14" s="17"/>
      <c r="T14" s="17"/>
      <c r="U14" s="17"/>
      <c r="V14" s="17"/>
      <c r="W14" s="17"/>
      <c r="X14" s="17"/>
      <c r="Y14" s="17"/>
      <c r="Z14" s="17"/>
      <c r="AA14" s="17"/>
    </row>
    <row r="15" spans="1:27" x14ac:dyDescent="0.3">
      <c r="K15" s="17"/>
      <c r="L15" s="17"/>
      <c r="M15" s="17"/>
      <c r="N15" s="17"/>
      <c r="O15" s="17"/>
      <c r="P15" s="17"/>
      <c r="Q15" s="17"/>
      <c r="R15" s="17"/>
      <c r="S15" s="17"/>
      <c r="T15" s="17"/>
      <c r="U15" s="17"/>
      <c r="V15" s="17"/>
      <c r="W15" s="17"/>
      <c r="X15" s="17"/>
      <c r="Y15" s="17"/>
      <c r="Z15" s="17"/>
      <c r="AA15" s="17"/>
    </row>
    <row r="16" spans="1:27" x14ac:dyDescent="0.3">
      <c r="K16" s="17"/>
      <c r="L16" s="17"/>
      <c r="M16" s="17"/>
      <c r="N16" s="17"/>
      <c r="O16" s="17"/>
      <c r="P16" s="17"/>
      <c r="Q16" s="17"/>
      <c r="R16" s="17"/>
      <c r="S16" s="17"/>
      <c r="T16" s="17"/>
      <c r="U16" s="17"/>
      <c r="V16" s="17"/>
      <c r="W16" s="17"/>
      <c r="X16" s="17"/>
      <c r="Y16" s="17"/>
      <c r="Z16" s="17"/>
      <c r="AA16" s="17"/>
    </row>
    <row r="17" spans="11:27" x14ac:dyDescent="0.3">
      <c r="K17" s="17"/>
      <c r="L17" s="17"/>
      <c r="M17" s="17"/>
      <c r="N17" s="17"/>
      <c r="O17" s="17"/>
      <c r="P17" s="17"/>
      <c r="Q17" s="17"/>
      <c r="R17" s="17"/>
      <c r="S17" s="17"/>
      <c r="T17" s="17"/>
      <c r="U17" s="17"/>
      <c r="V17" s="17"/>
      <c r="W17" s="17"/>
      <c r="X17" s="17"/>
      <c r="Y17" s="17"/>
      <c r="Z17" s="17"/>
      <c r="AA17" s="17"/>
    </row>
    <row r="18" spans="11:27" x14ac:dyDescent="0.3">
      <c r="K18" s="17"/>
      <c r="L18" s="17"/>
      <c r="M18" s="17"/>
      <c r="N18" s="17"/>
      <c r="O18" s="17"/>
      <c r="P18" s="17"/>
      <c r="Q18" s="17"/>
      <c r="R18" s="17"/>
      <c r="S18" s="17"/>
      <c r="T18" s="17"/>
      <c r="U18" s="17"/>
      <c r="V18" s="17"/>
      <c r="W18" s="17"/>
      <c r="X18" s="17"/>
      <c r="Y18" s="17"/>
      <c r="Z18" s="17"/>
      <c r="AA18" s="17"/>
    </row>
    <row r="19" spans="11:27" x14ac:dyDescent="0.3">
      <c r="K19" s="17"/>
      <c r="L19" s="17"/>
      <c r="M19" s="17"/>
      <c r="N19" s="17"/>
      <c r="O19" s="17"/>
      <c r="P19" s="17"/>
      <c r="Q19" s="17"/>
      <c r="R19" s="17"/>
      <c r="S19" s="17"/>
      <c r="T19" s="17"/>
      <c r="U19" s="17"/>
      <c r="V19" s="17"/>
      <c r="W19" s="17"/>
      <c r="X19" s="17"/>
      <c r="Y19" s="17"/>
      <c r="Z19" s="17"/>
      <c r="AA19" s="17"/>
    </row>
    <row r="20" spans="11:27" x14ac:dyDescent="0.3">
      <c r="K20" s="17"/>
      <c r="L20" s="17"/>
      <c r="M20" s="17"/>
      <c r="N20" s="17"/>
      <c r="O20" s="17"/>
      <c r="P20" s="17"/>
      <c r="Q20" s="17"/>
      <c r="R20" s="17"/>
      <c r="S20" s="17"/>
      <c r="T20" s="17"/>
      <c r="U20" s="17"/>
      <c r="V20" s="17"/>
      <c r="W20" s="17"/>
      <c r="X20" s="17"/>
      <c r="Y20" s="17"/>
      <c r="Z20" s="17"/>
      <c r="AA20" s="17"/>
    </row>
    <row r="21" spans="11:27" x14ac:dyDescent="0.3">
      <c r="K21" s="17"/>
      <c r="L21" s="17"/>
      <c r="M21" s="17"/>
      <c r="N21" s="17"/>
      <c r="O21" s="17"/>
      <c r="P21" s="17"/>
      <c r="Q21" s="17"/>
      <c r="R21" s="17"/>
      <c r="S21" s="17"/>
      <c r="T21" s="17"/>
      <c r="U21" s="17"/>
      <c r="V21" s="17"/>
      <c r="W21" s="17"/>
      <c r="X21" s="17"/>
      <c r="Y21" s="17"/>
      <c r="Z21" s="17"/>
      <c r="AA21" s="17"/>
    </row>
    <row r="22" spans="11:27" x14ac:dyDescent="0.3">
      <c r="K22" s="17"/>
      <c r="L22" s="17"/>
      <c r="M22" s="17"/>
      <c r="N22" s="17"/>
      <c r="O22" s="17"/>
      <c r="P22" s="17"/>
      <c r="Q22" s="17"/>
      <c r="R22" s="17"/>
      <c r="S22" s="17"/>
      <c r="T22" s="17"/>
      <c r="U22" s="17"/>
      <c r="V22" s="17"/>
      <c r="W22" s="17"/>
      <c r="X22" s="17"/>
      <c r="Y22" s="17"/>
      <c r="Z22" s="17"/>
      <c r="AA22" s="17"/>
    </row>
    <row r="23" spans="11:27" x14ac:dyDescent="0.3">
      <c r="K23" s="17"/>
      <c r="L23" s="17"/>
      <c r="M23" s="17"/>
      <c r="N23" s="17"/>
      <c r="O23" s="17"/>
      <c r="P23" s="17"/>
      <c r="Q23" s="17"/>
      <c r="R23" s="17"/>
      <c r="S23" s="17"/>
      <c r="T23" s="17"/>
      <c r="U23" s="17"/>
      <c r="V23" s="17"/>
      <c r="W23" s="17"/>
      <c r="X23" s="17"/>
      <c r="Y23" s="17"/>
      <c r="Z23" s="17"/>
      <c r="AA23" s="17"/>
    </row>
    <row r="24" spans="11:27" x14ac:dyDescent="0.3">
      <c r="K24" s="17"/>
      <c r="L24" s="17"/>
      <c r="M24" s="17"/>
      <c r="N24" s="17"/>
      <c r="O24" s="17"/>
      <c r="P24" s="17"/>
      <c r="Q24" s="17"/>
      <c r="R24" s="17"/>
      <c r="S24" s="17"/>
      <c r="T24" s="17"/>
      <c r="U24" s="17"/>
      <c r="V24" s="17"/>
      <c r="W24" s="17"/>
      <c r="X24" s="17"/>
      <c r="Y24" s="17"/>
      <c r="Z24" s="17"/>
      <c r="AA24" s="17"/>
    </row>
    <row r="25" spans="11:27" x14ac:dyDescent="0.3">
      <c r="K25" s="17"/>
      <c r="L25" s="17"/>
      <c r="M25" s="17"/>
      <c r="N25" s="17"/>
      <c r="O25" s="17"/>
      <c r="P25" s="17"/>
      <c r="Q25" s="17"/>
      <c r="R25" s="17"/>
      <c r="S25" s="17"/>
      <c r="T25" s="17"/>
      <c r="U25" s="17"/>
      <c r="V25" s="17"/>
      <c r="W25" s="17"/>
      <c r="X25" s="17"/>
      <c r="Y25" s="17"/>
      <c r="Z25" s="17"/>
      <c r="AA25" s="17"/>
    </row>
    <row r="26" spans="11:27" x14ac:dyDescent="0.3">
      <c r="K26" s="17"/>
      <c r="L26" s="17"/>
      <c r="M26" s="17"/>
      <c r="N26" s="17"/>
      <c r="O26" s="17"/>
      <c r="P26" s="17"/>
      <c r="Q26" s="17"/>
      <c r="R26" s="17"/>
      <c r="S26" s="17"/>
      <c r="T26" s="17"/>
      <c r="U26" s="17"/>
      <c r="V26" s="17"/>
      <c r="W26" s="17"/>
      <c r="X26" s="17"/>
      <c r="Y26" s="17"/>
      <c r="Z26" s="17"/>
      <c r="AA26" s="17"/>
    </row>
    <row r="27" spans="11:27" x14ac:dyDescent="0.3">
      <c r="K27" s="17"/>
      <c r="L27" s="17"/>
      <c r="M27" s="17"/>
      <c r="N27" s="17"/>
      <c r="O27" s="17"/>
      <c r="P27" s="17"/>
      <c r="Q27" s="17"/>
      <c r="R27" s="17"/>
      <c r="S27" s="17"/>
      <c r="T27" s="17"/>
      <c r="U27" s="17"/>
      <c r="V27" s="17"/>
      <c r="W27" s="17"/>
      <c r="X27" s="17"/>
      <c r="Y27" s="17"/>
      <c r="Z27" s="17"/>
      <c r="AA27" s="17"/>
    </row>
    <row r="28" spans="11:27" x14ac:dyDescent="0.3">
      <c r="K28" s="17"/>
      <c r="L28" s="17"/>
      <c r="M28" s="17"/>
      <c r="N28" s="17"/>
      <c r="O28" s="17"/>
      <c r="P28" s="17"/>
      <c r="Q28" s="17"/>
      <c r="R28" s="17"/>
      <c r="S28" s="17"/>
      <c r="T28" s="17"/>
      <c r="U28" s="17"/>
      <c r="V28" s="17"/>
      <c r="W28" s="17"/>
      <c r="X28" s="17"/>
      <c r="Y28" s="17"/>
      <c r="Z28" s="17"/>
      <c r="AA28" s="17"/>
    </row>
    <row r="29" spans="11:27" x14ac:dyDescent="0.3">
      <c r="K29" s="17"/>
      <c r="L29" s="17"/>
      <c r="M29" s="17"/>
      <c r="N29" s="17"/>
      <c r="O29" s="17"/>
      <c r="P29" s="17"/>
      <c r="Q29" s="17"/>
      <c r="R29" s="17"/>
      <c r="S29" s="17"/>
      <c r="T29" s="17"/>
      <c r="U29" s="17"/>
      <c r="V29" s="17"/>
      <c r="W29" s="17"/>
      <c r="X29" s="17"/>
      <c r="Y29" s="17"/>
      <c r="Z29" s="17"/>
      <c r="AA29" s="17"/>
    </row>
    <row r="30" spans="11:27" x14ac:dyDescent="0.3">
      <c r="K30" s="17"/>
      <c r="L30" s="17"/>
      <c r="M30" s="17"/>
      <c r="N30" s="17"/>
      <c r="O30" s="17"/>
      <c r="P30" s="17"/>
      <c r="Q30" s="17"/>
      <c r="R30" s="17"/>
      <c r="S30" s="17"/>
      <c r="T30" s="17"/>
      <c r="U30" s="17"/>
      <c r="V30" s="17"/>
      <c r="W30" s="17"/>
      <c r="X30" s="17"/>
      <c r="Y30" s="17"/>
      <c r="Z30" s="17"/>
      <c r="AA30" s="17"/>
    </row>
    <row r="31" spans="11:27" x14ac:dyDescent="0.3">
      <c r="K31" s="17"/>
      <c r="L31" s="17"/>
      <c r="M31" s="17"/>
      <c r="N31" s="17"/>
      <c r="O31" s="17"/>
      <c r="P31" s="17"/>
      <c r="Q31" s="17"/>
      <c r="R31" s="17"/>
      <c r="S31" s="17"/>
      <c r="T31" s="17"/>
      <c r="U31" s="17"/>
      <c r="V31" s="17"/>
      <c r="W31" s="17"/>
      <c r="X31" s="17"/>
      <c r="Y31" s="17"/>
      <c r="Z31" s="17"/>
      <c r="AA31" s="17"/>
    </row>
    <row r="32" spans="11:27" x14ac:dyDescent="0.3">
      <c r="K32" s="17"/>
      <c r="L32" s="17"/>
      <c r="M32" s="17"/>
      <c r="N32" s="17"/>
      <c r="O32" s="17"/>
      <c r="P32" s="17"/>
      <c r="Q32" s="17"/>
      <c r="R32" s="17"/>
      <c r="S32" s="17"/>
      <c r="T32" s="17"/>
      <c r="U32" s="17"/>
      <c r="V32" s="17"/>
      <c r="W32" s="17"/>
      <c r="X32" s="17"/>
      <c r="Y32" s="17"/>
      <c r="Z32" s="17"/>
      <c r="AA32" s="17"/>
    </row>
    <row r="33" spans="11:27" x14ac:dyDescent="0.3">
      <c r="K33" s="17"/>
      <c r="L33" s="17"/>
      <c r="M33" s="17"/>
      <c r="N33" s="17"/>
      <c r="O33" s="17"/>
      <c r="P33" s="17"/>
      <c r="Q33" s="17"/>
      <c r="R33" s="17"/>
      <c r="S33" s="17"/>
      <c r="T33" s="17"/>
      <c r="U33" s="17"/>
      <c r="V33" s="17"/>
      <c r="W33" s="17"/>
      <c r="X33" s="17"/>
      <c r="Y33" s="17"/>
      <c r="Z33" s="17"/>
      <c r="AA33" s="17"/>
    </row>
    <row r="34" spans="11:27" x14ac:dyDescent="0.3">
      <c r="K34" s="17"/>
      <c r="L34" s="17"/>
      <c r="M34" s="17"/>
      <c r="N34" s="17"/>
      <c r="O34" s="17"/>
      <c r="P34" s="17"/>
      <c r="Q34" s="17"/>
      <c r="R34" s="17"/>
      <c r="S34" s="17"/>
      <c r="T34" s="17"/>
      <c r="U34" s="17"/>
      <c r="V34" s="17"/>
      <c r="W34" s="17"/>
      <c r="X34" s="17"/>
      <c r="Y34" s="17"/>
      <c r="Z34" s="17"/>
      <c r="AA34" s="17"/>
    </row>
    <row r="35" spans="11:27" x14ac:dyDescent="0.3">
      <c r="K35" s="17"/>
      <c r="L35" s="17"/>
      <c r="M35" s="17"/>
      <c r="N35" s="17"/>
      <c r="O35" s="17"/>
      <c r="P35" s="17"/>
      <c r="Q35" s="17"/>
      <c r="R35" s="17"/>
      <c r="S35" s="17"/>
      <c r="T35" s="17"/>
      <c r="U35" s="17"/>
      <c r="V35" s="17"/>
      <c r="W35" s="17"/>
      <c r="X35" s="17"/>
      <c r="Y35" s="17"/>
      <c r="Z35" s="17"/>
      <c r="AA35" s="17"/>
    </row>
    <row r="36" spans="11:27" x14ac:dyDescent="0.3">
      <c r="K36" s="17"/>
      <c r="L36" s="17"/>
      <c r="M36" s="17"/>
      <c r="N36" s="17"/>
      <c r="O36" s="17"/>
      <c r="P36" s="17"/>
      <c r="Q36" s="17"/>
      <c r="R36" s="17"/>
      <c r="S36" s="17"/>
      <c r="T36" s="17"/>
      <c r="U36" s="17"/>
      <c r="V36" s="17"/>
      <c r="W36" s="17"/>
      <c r="X36" s="17"/>
      <c r="Y36" s="17"/>
      <c r="Z36" s="17"/>
      <c r="AA36" s="17"/>
    </row>
    <row r="37" spans="11:27" x14ac:dyDescent="0.3">
      <c r="K37" s="17"/>
      <c r="L37" s="17"/>
      <c r="M37" s="17"/>
      <c r="N37" s="17"/>
      <c r="O37" s="17"/>
      <c r="P37" s="17"/>
      <c r="Q37" s="17"/>
      <c r="R37" s="17"/>
      <c r="S37" s="17"/>
      <c r="T37" s="17"/>
      <c r="U37" s="17"/>
      <c r="V37" s="17"/>
      <c r="W37" s="17"/>
      <c r="X37" s="17"/>
      <c r="Y37" s="17"/>
      <c r="Z37" s="17"/>
      <c r="AA37" s="17"/>
    </row>
    <row r="38" spans="11:27" x14ac:dyDescent="0.3">
      <c r="K38" s="17"/>
      <c r="L38" s="17"/>
      <c r="M38" s="17"/>
      <c r="N38" s="17"/>
      <c r="O38" s="17"/>
      <c r="P38" s="17"/>
      <c r="Q38" s="17"/>
      <c r="R38" s="17"/>
      <c r="S38" s="17"/>
      <c r="T38" s="17"/>
      <c r="U38" s="17"/>
      <c r="V38" s="17"/>
      <c r="W38" s="17"/>
      <c r="X38" s="17"/>
      <c r="Y38" s="17"/>
      <c r="Z38" s="17"/>
      <c r="AA38" s="17"/>
    </row>
    <row r="39" spans="11:27" x14ac:dyDescent="0.3">
      <c r="K39" s="17"/>
      <c r="L39" s="17"/>
      <c r="M39" s="17"/>
      <c r="N39" s="17"/>
      <c r="O39" s="17"/>
      <c r="P39" s="17"/>
      <c r="Q39" s="17"/>
      <c r="R39" s="17"/>
      <c r="S39" s="17"/>
      <c r="T39" s="17"/>
      <c r="U39" s="17"/>
      <c r="V39" s="17"/>
      <c r="W39" s="17"/>
      <c r="X39" s="17"/>
      <c r="Y39" s="17"/>
      <c r="Z39" s="17"/>
      <c r="AA39" s="17"/>
    </row>
    <row r="40" spans="11:27" x14ac:dyDescent="0.3">
      <c r="K40" s="17"/>
      <c r="L40" s="17"/>
      <c r="M40" s="17"/>
      <c r="N40" s="17"/>
      <c r="O40" s="17"/>
      <c r="P40" s="17"/>
      <c r="Q40" s="17"/>
      <c r="R40" s="17"/>
      <c r="S40" s="17"/>
      <c r="T40" s="17"/>
      <c r="U40" s="17"/>
      <c r="V40" s="17"/>
      <c r="W40" s="17"/>
      <c r="X40" s="17"/>
      <c r="Y40" s="17"/>
      <c r="Z40" s="17"/>
      <c r="AA40" s="17"/>
    </row>
    <row r="41" spans="11:27" x14ac:dyDescent="0.3">
      <c r="K41" s="17"/>
      <c r="L41" s="17"/>
      <c r="M41" s="17"/>
      <c r="N41" s="17"/>
      <c r="O41" s="17"/>
      <c r="P41" s="17"/>
      <c r="Q41" s="17"/>
      <c r="R41" s="17"/>
      <c r="S41" s="17"/>
      <c r="T41" s="17"/>
      <c r="U41" s="17"/>
      <c r="V41" s="17"/>
      <c r="W41" s="17"/>
      <c r="X41" s="17"/>
      <c r="Y41" s="17"/>
      <c r="Z41" s="17"/>
      <c r="AA41" s="17"/>
    </row>
    <row r="42" spans="11:27" x14ac:dyDescent="0.3">
      <c r="K42" s="17"/>
      <c r="L42" s="17"/>
      <c r="M42" s="17"/>
      <c r="N42" s="17"/>
      <c r="O42" s="17"/>
      <c r="P42" s="17"/>
      <c r="Q42" s="17"/>
      <c r="R42" s="17"/>
      <c r="S42" s="17"/>
      <c r="T42" s="17"/>
      <c r="U42" s="17"/>
      <c r="V42" s="17"/>
      <c r="W42" s="17"/>
      <c r="X42" s="17"/>
      <c r="Y42" s="17"/>
      <c r="Z42" s="17"/>
      <c r="AA42" s="17"/>
    </row>
    <row r="43" spans="11:27" x14ac:dyDescent="0.3">
      <c r="K43" s="17"/>
      <c r="L43" s="17"/>
      <c r="M43" s="17"/>
      <c r="N43" s="17"/>
      <c r="O43" s="17"/>
      <c r="P43" s="17"/>
      <c r="Q43" s="17"/>
      <c r="R43" s="17"/>
      <c r="S43" s="17"/>
      <c r="T43" s="17"/>
      <c r="U43" s="17"/>
      <c r="V43" s="17"/>
      <c r="W43" s="17"/>
      <c r="X43" s="17"/>
      <c r="Y43" s="17"/>
      <c r="Z43" s="17"/>
      <c r="AA43" s="17"/>
    </row>
    <row r="44" spans="11:27" x14ac:dyDescent="0.3">
      <c r="K44" s="17"/>
      <c r="L44" s="17"/>
      <c r="M44" s="17"/>
      <c r="N44" s="17"/>
      <c r="O44" s="17"/>
      <c r="P44" s="17"/>
      <c r="Q44" s="17"/>
      <c r="R44" s="17"/>
      <c r="S44" s="17"/>
      <c r="T44" s="17"/>
      <c r="U44" s="17"/>
      <c r="V44" s="17"/>
      <c r="W44" s="17"/>
      <c r="X44" s="17"/>
      <c r="Y44" s="17"/>
      <c r="Z44" s="17"/>
      <c r="AA44" s="17"/>
    </row>
    <row r="45" spans="11:27" x14ac:dyDescent="0.3">
      <c r="K45" s="17"/>
      <c r="L45" s="17"/>
      <c r="M45" s="17"/>
      <c r="N45" s="17"/>
      <c r="O45" s="17"/>
      <c r="P45" s="17"/>
      <c r="Q45" s="17"/>
      <c r="R45" s="17"/>
      <c r="S45" s="17"/>
      <c r="T45" s="17"/>
      <c r="U45" s="17"/>
      <c r="V45" s="17"/>
      <c r="W45" s="17"/>
      <c r="X45" s="17"/>
      <c r="Y45" s="17"/>
      <c r="Z45" s="17"/>
      <c r="AA45" s="17"/>
    </row>
    <row r="46" spans="11:27" x14ac:dyDescent="0.3">
      <c r="K46" s="17"/>
      <c r="L46" s="17"/>
      <c r="M46" s="17"/>
      <c r="N46" s="17"/>
      <c r="O46" s="17"/>
      <c r="P46" s="17"/>
      <c r="Q46" s="17"/>
      <c r="R46" s="17"/>
      <c r="S46" s="17"/>
      <c r="T46" s="17"/>
      <c r="U46" s="17"/>
      <c r="V46" s="17"/>
      <c r="W46" s="17"/>
      <c r="X46" s="17"/>
      <c r="Y46" s="17"/>
      <c r="Z46" s="17"/>
      <c r="AA46" s="17"/>
    </row>
    <row r="47" spans="11:27" x14ac:dyDescent="0.3">
      <c r="K47" s="17"/>
      <c r="L47" s="17"/>
      <c r="M47" s="17"/>
      <c r="N47" s="17"/>
      <c r="O47" s="17"/>
      <c r="P47" s="17"/>
      <c r="Q47" s="17"/>
      <c r="R47" s="17"/>
      <c r="S47" s="17"/>
      <c r="T47" s="17"/>
      <c r="U47" s="17"/>
      <c r="V47" s="17"/>
      <c r="W47" s="17"/>
      <c r="X47" s="17"/>
      <c r="Y47" s="17"/>
      <c r="Z47" s="17"/>
      <c r="AA47" s="17"/>
    </row>
    <row r="48" spans="11:27" x14ac:dyDescent="0.3">
      <c r="K48" s="17"/>
      <c r="L48" s="17"/>
      <c r="M48" s="17"/>
      <c r="N48" s="17"/>
      <c r="O48" s="17"/>
      <c r="P48" s="17"/>
      <c r="Q48" s="17"/>
      <c r="R48" s="17"/>
      <c r="S48" s="17"/>
      <c r="T48" s="17"/>
      <c r="U48" s="17"/>
      <c r="V48" s="17"/>
      <c r="W48" s="17"/>
      <c r="X48" s="17"/>
      <c r="Y48" s="17"/>
      <c r="Z48" s="17"/>
      <c r="AA48" s="17"/>
    </row>
  </sheetData>
  <pageMargins left="0.7" right="0.7" top="0.75" bottom="0.75" header="0.3" footer="0.3"/>
  <pageSetup scale="4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Z54"/>
  <sheetViews>
    <sheetView zoomScale="70" zoomScaleNormal="70" workbookViewId="0">
      <selection activeCell="R42" sqref="R42"/>
    </sheetView>
  </sheetViews>
  <sheetFormatPr defaultColWidth="9.109375" defaultRowHeight="14.4" x14ac:dyDescent="0.3"/>
  <cols>
    <col min="1" max="16384" width="9.109375" style="1"/>
  </cols>
  <sheetData>
    <row r="1" spans="1:1" x14ac:dyDescent="0.3">
      <c r="A1" s="1" t="s">
        <v>0</v>
      </c>
    </row>
    <row r="21" spans="10:26" x14ac:dyDescent="0.3">
      <c r="J21" s="17"/>
      <c r="K21" s="17"/>
      <c r="L21" s="17"/>
      <c r="M21" s="17"/>
      <c r="N21" s="17"/>
      <c r="O21" s="17"/>
      <c r="P21" s="17"/>
      <c r="Q21" s="17"/>
      <c r="R21" s="17"/>
      <c r="S21" s="17"/>
      <c r="T21" s="17"/>
      <c r="U21" s="17"/>
      <c r="V21" s="17"/>
      <c r="W21" s="17"/>
      <c r="X21" s="17"/>
      <c r="Y21" s="17"/>
      <c r="Z21" s="17"/>
    </row>
    <row r="22" spans="10:26" x14ac:dyDescent="0.3">
      <c r="J22" s="17"/>
      <c r="K22" s="17"/>
      <c r="L22" s="17"/>
      <c r="M22" s="17"/>
      <c r="N22" s="17"/>
      <c r="O22" s="17"/>
      <c r="P22" s="17"/>
      <c r="Q22" s="17"/>
      <c r="R22" s="17"/>
      <c r="S22" s="17"/>
      <c r="T22" s="17"/>
      <c r="U22" s="17"/>
      <c r="V22" s="17"/>
      <c r="W22" s="17"/>
      <c r="X22" s="17"/>
      <c r="Y22" s="17"/>
      <c r="Z22" s="17"/>
    </row>
    <row r="23" spans="10:26" x14ac:dyDescent="0.3">
      <c r="J23" s="17"/>
      <c r="K23" s="17"/>
      <c r="L23" s="17"/>
      <c r="M23" s="17"/>
      <c r="N23" s="17"/>
      <c r="O23" s="17"/>
      <c r="P23" s="17"/>
      <c r="Q23" s="17"/>
      <c r="R23" s="17"/>
      <c r="S23" s="17"/>
      <c r="T23" s="17"/>
      <c r="U23" s="17"/>
      <c r="V23" s="17"/>
      <c r="W23" s="17"/>
      <c r="X23" s="17"/>
      <c r="Y23" s="17"/>
      <c r="Z23" s="17"/>
    </row>
    <row r="24" spans="10:26" x14ac:dyDescent="0.3">
      <c r="J24" s="17"/>
      <c r="K24" s="17"/>
      <c r="L24" s="17"/>
      <c r="M24" s="17"/>
      <c r="N24" s="17"/>
      <c r="O24" s="17"/>
      <c r="P24" s="17"/>
      <c r="Q24" s="17"/>
      <c r="R24" s="17"/>
      <c r="S24" s="17"/>
      <c r="T24" s="17"/>
      <c r="U24" s="17"/>
      <c r="V24" s="17"/>
      <c r="W24" s="17"/>
      <c r="X24" s="17"/>
      <c r="Y24" s="17"/>
      <c r="Z24" s="17"/>
    </row>
    <row r="25" spans="10:26" x14ac:dyDescent="0.3">
      <c r="J25" s="17"/>
      <c r="K25" s="17"/>
      <c r="L25" s="17"/>
      <c r="M25" s="17"/>
      <c r="N25" s="17"/>
      <c r="O25" s="17"/>
      <c r="P25" s="17"/>
      <c r="Q25" s="17"/>
      <c r="R25" s="17"/>
      <c r="S25" s="17"/>
      <c r="T25" s="17"/>
      <c r="U25" s="17"/>
      <c r="V25" s="17"/>
      <c r="W25" s="17"/>
      <c r="X25" s="17"/>
      <c r="Y25" s="17"/>
      <c r="Z25" s="17"/>
    </row>
    <row r="26" spans="10:26" x14ac:dyDescent="0.3">
      <c r="J26" s="17"/>
      <c r="K26" s="17"/>
      <c r="L26" s="17"/>
      <c r="M26" s="17"/>
      <c r="N26" s="17"/>
      <c r="O26" s="17"/>
      <c r="P26" s="17"/>
      <c r="Q26" s="17"/>
      <c r="R26" s="17"/>
      <c r="S26" s="17"/>
      <c r="T26" s="17"/>
      <c r="U26" s="17"/>
      <c r="V26" s="17"/>
      <c r="W26" s="17"/>
      <c r="X26" s="17"/>
      <c r="Y26" s="17"/>
      <c r="Z26" s="17"/>
    </row>
    <row r="27" spans="10:26" x14ac:dyDescent="0.3">
      <c r="J27" s="17"/>
      <c r="K27" s="17"/>
      <c r="L27" s="17"/>
      <c r="M27" s="17"/>
      <c r="N27" s="17"/>
      <c r="O27" s="17"/>
      <c r="P27" s="17"/>
      <c r="Q27" s="17"/>
      <c r="R27" s="17"/>
      <c r="S27" s="17"/>
      <c r="T27" s="17"/>
      <c r="U27" s="17"/>
      <c r="V27" s="17"/>
      <c r="W27" s="17"/>
      <c r="X27" s="17"/>
      <c r="Y27" s="17"/>
      <c r="Z27" s="17"/>
    </row>
    <row r="28" spans="10:26" x14ac:dyDescent="0.3">
      <c r="J28" s="17"/>
      <c r="K28" s="17"/>
      <c r="L28" s="17"/>
      <c r="M28" s="17"/>
      <c r="N28" s="17"/>
      <c r="O28" s="17"/>
      <c r="P28" s="17"/>
      <c r="Q28" s="17"/>
      <c r="R28" s="17"/>
      <c r="S28" s="17"/>
      <c r="T28" s="17"/>
      <c r="U28" s="17"/>
      <c r="V28" s="17"/>
      <c r="W28" s="17"/>
      <c r="X28" s="17"/>
      <c r="Y28" s="17"/>
      <c r="Z28" s="17"/>
    </row>
    <row r="29" spans="10:26" x14ac:dyDescent="0.3">
      <c r="J29" s="17"/>
      <c r="K29" s="17"/>
      <c r="L29" s="17"/>
      <c r="M29" s="17"/>
      <c r="N29" s="17"/>
      <c r="O29" s="17"/>
      <c r="P29" s="17"/>
      <c r="Q29" s="17"/>
      <c r="R29" s="17"/>
      <c r="S29" s="17"/>
      <c r="T29" s="17"/>
      <c r="U29" s="17"/>
      <c r="V29" s="17"/>
      <c r="W29" s="17"/>
      <c r="X29" s="17"/>
      <c r="Y29" s="17"/>
      <c r="Z29" s="17"/>
    </row>
    <row r="30" spans="10:26" x14ac:dyDescent="0.3">
      <c r="J30" s="17"/>
      <c r="K30" s="17"/>
      <c r="L30" s="17"/>
      <c r="M30" s="17"/>
      <c r="N30" s="17"/>
      <c r="O30" s="17"/>
      <c r="P30" s="17"/>
      <c r="Q30" s="17"/>
      <c r="R30" s="17"/>
      <c r="S30" s="17"/>
      <c r="T30" s="17"/>
      <c r="U30" s="17"/>
      <c r="V30" s="17"/>
      <c r="W30" s="17"/>
      <c r="X30" s="17"/>
      <c r="Y30" s="17"/>
      <c r="Z30" s="17"/>
    </row>
    <row r="31" spans="10:26" x14ac:dyDescent="0.3">
      <c r="J31" s="17"/>
      <c r="K31" s="17"/>
      <c r="L31" s="17"/>
      <c r="M31" s="17"/>
      <c r="N31" s="17"/>
      <c r="O31" s="17"/>
      <c r="P31" s="17"/>
      <c r="Q31" s="17"/>
      <c r="R31" s="17"/>
      <c r="S31" s="17"/>
      <c r="T31" s="17"/>
      <c r="U31" s="17"/>
      <c r="V31" s="17"/>
      <c r="W31" s="17"/>
      <c r="X31" s="17"/>
      <c r="Y31" s="17"/>
      <c r="Z31" s="17"/>
    </row>
    <row r="32" spans="10:26" x14ac:dyDescent="0.3">
      <c r="J32" s="17"/>
      <c r="K32" s="17"/>
      <c r="L32" s="17"/>
      <c r="M32" s="17"/>
      <c r="N32" s="17"/>
      <c r="O32" s="17"/>
      <c r="P32" s="17"/>
      <c r="Q32" s="17"/>
      <c r="R32" s="17"/>
      <c r="S32" s="17"/>
      <c r="T32" s="17"/>
      <c r="U32" s="17"/>
      <c r="V32" s="17"/>
      <c r="W32" s="17"/>
      <c r="X32" s="17"/>
      <c r="Y32" s="17"/>
      <c r="Z32" s="17"/>
    </row>
    <row r="33" spans="10:26" x14ac:dyDescent="0.3">
      <c r="J33" s="17"/>
      <c r="K33" s="17"/>
      <c r="L33" s="17"/>
      <c r="M33" s="17"/>
      <c r="N33" s="17"/>
      <c r="O33" s="17"/>
      <c r="P33" s="17"/>
      <c r="Q33" s="17"/>
      <c r="R33" s="17"/>
      <c r="S33" s="17"/>
      <c r="T33" s="17"/>
      <c r="U33" s="17"/>
      <c r="V33" s="17"/>
      <c r="W33" s="17"/>
      <c r="X33" s="17"/>
      <c r="Y33" s="17"/>
      <c r="Z33" s="17"/>
    </row>
    <row r="34" spans="10:26" x14ac:dyDescent="0.3">
      <c r="J34" s="17"/>
      <c r="K34" s="17"/>
      <c r="L34" s="17"/>
      <c r="M34" s="17"/>
      <c r="N34" s="17"/>
      <c r="O34" s="17"/>
      <c r="P34" s="17"/>
      <c r="Q34" s="17"/>
      <c r="R34" s="17"/>
      <c r="S34" s="17"/>
      <c r="T34" s="17"/>
      <c r="U34" s="17"/>
      <c r="V34" s="17"/>
      <c r="W34" s="17"/>
      <c r="X34" s="17"/>
      <c r="Y34" s="17"/>
      <c r="Z34" s="17"/>
    </row>
    <row r="35" spans="10:26" x14ac:dyDescent="0.3">
      <c r="J35" s="17"/>
      <c r="K35" s="17"/>
      <c r="L35" s="17"/>
      <c r="M35" s="17"/>
      <c r="N35" s="17"/>
      <c r="O35" s="17"/>
      <c r="P35" s="17"/>
      <c r="Q35" s="17"/>
      <c r="R35" s="17"/>
      <c r="S35" s="17"/>
      <c r="T35" s="17"/>
      <c r="U35" s="17"/>
      <c r="V35" s="17"/>
      <c r="W35" s="17"/>
      <c r="X35" s="17"/>
      <c r="Y35" s="17"/>
      <c r="Z35" s="17"/>
    </row>
    <row r="36" spans="10:26" x14ac:dyDescent="0.3">
      <c r="J36" s="17"/>
      <c r="K36" s="17"/>
      <c r="L36" s="17"/>
      <c r="M36" s="17"/>
      <c r="N36" s="17"/>
      <c r="O36" s="17"/>
      <c r="P36" s="17"/>
      <c r="Q36" s="17"/>
      <c r="R36" s="17"/>
      <c r="S36" s="17"/>
      <c r="T36" s="17"/>
      <c r="U36" s="17"/>
      <c r="V36" s="17"/>
      <c r="W36" s="17"/>
      <c r="X36" s="17"/>
      <c r="Y36" s="17"/>
      <c r="Z36" s="17"/>
    </row>
    <row r="37" spans="10:26" x14ac:dyDescent="0.3">
      <c r="J37" s="17"/>
      <c r="K37" s="17"/>
      <c r="L37" s="17"/>
      <c r="M37" s="17"/>
      <c r="N37" s="17"/>
      <c r="O37" s="17"/>
      <c r="P37" s="17"/>
      <c r="Q37" s="17"/>
      <c r="R37" s="17"/>
      <c r="S37" s="17"/>
      <c r="T37" s="17"/>
      <c r="U37" s="17"/>
      <c r="V37" s="17"/>
      <c r="W37" s="17"/>
      <c r="X37" s="17"/>
      <c r="Y37" s="17"/>
      <c r="Z37" s="17"/>
    </row>
    <row r="38" spans="10:26" x14ac:dyDescent="0.3">
      <c r="J38" s="17"/>
      <c r="K38" s="17"/>
      <c r="L38" s="17"/>
      <c r="M38" s="17"/>
      <c r="N38" s="17"/>
      <c r="O38" s="17"/>
      <c r="P38" s="17"/>
      <c r="Q38" s="17"/>
      <c r="R38" s="17"/>
      <c r="S38" s="17"/>
      <c r="T38" s="17"/>
      <c r="U38" s="17"/>
      <c r="V38" s="17"/>
      <c r="W38" s="17"/>
      <c r="X38" s="17"/>
      <c r="Y38" s="17"/>
      <c r="Z38" s="17"/>
    </row>
    <row r="39" spans="10:26" x14ac:dyDescent="0.3">
      <c r="J39" s="17"/>
      <c r="K39" s="17"/>
      <c r="L39" s="17"/>
      <c r="M39" s="17"/>
      <c r="N39" s="17"/>
      <c r="O39" s="17"/>
      <c r="P39" s="17"/>
      <c r="Q39" s="17"/>
      <c r="R39" s="17"/>
      <c r="S39" s="17"/>
      <c r="T39" s="17"/>
      <c r="U39" s="17"/>
      <c r="V39" s="17"/>
      <c r="W39" s="17"/>
      <c r="X39" s="17"/>
      <c r="Y39" s="17"/>
      <c r="Z39" s="17"/>
    </row>
    <row r="40" spans="10:26" x14ac:dyDescent="0.3">
      <c r="J40" s="17"/>
      <c r="K40" s="17"/>
      <c r="L40" s="17"/>
      <c r="M40" s="17"/>
      <c r="N40" s="17"/>
      <c r="O40" s="17"/>
      <c r="P40" s="17"/>
      <c r="Q40" s="17"/>
      <c r="R40" s="17"/>
      <c r="S40" s="17"/>
      <c r="T40" s="17"/>
      <c r="U40" s="17"/>
      <c r="V40" s="17"/>
      <c r="W40" s="17"/>
      <c r="X40" s="17"/>
      <c r="Y40" s="17"/>
      <c r="Z40" s="17"/>
    </row>
    <row r="41" spans="10:26" x14ac:dyDescent="0.3">
      <c r="J41" s="17"/>
      <c r="K41" s="17"/>
      <c r="L41" s="17"/>
      <c r="M41" s="17"/>
      <c r="N41" s="17"/>
      <c r="O41" s="17"/>
      <c r="P41" s="17"/>
      <c r="Q41" s="17"/>
      <c r="R41" s="17"/>
      <c r="S41" s="17"/>
      <c r="T41" s="17"/>
      <c r="U41" s="17"/>
      <c r="V41" s="17"/>
      <c r="W41" s="17"/>
      <c r="X41" s="17"/>
      <c r="Y41" s="17"/>
      <c r="Z41" s="17"/>
    </row>
    <row r="42" spans="10:26" x14ac:dyDescent="0.3">
      <c r="J42" s="17"/>
      <c r="K42" s="17"/>
      <c r="L42" s="17"/>
      <c r="M42" s="17"/>
      <c r="N42" s="17"/>
      <c r="O42" s="17"/>
      <c r="P42" s="17"/>
      <c r="Q42" s="17"/>
      <c r="R42" s="17"/>
      <c r="S42" s="17"/>
      <c r="T42" s="17"/>
      <c r="U42" s="17"/>
      <c r="V42" s="17"/>
      <c r="W42" s="17"/>
      <c r="X42" s="17"/>
      <c r="Y42" s="17"/>
      <c r="Z42" s="17"/>
    </row>
    <row r="43" spans="10:26" x14ac:dyDescent="0.3">
      <c r="J43" s="17"/>
      <c r="K43" s="17"/>
      <c r="L43" s="17"/>
      <c r="M43" s="17"/>
      <c r="N43" s="17"/>
      <c r="O43" s="17"/>
      <c r="P43" s="17"/>
      <c r="Q43" s="17"/>
      <c r="R43" s="17"/>
      <c r="S43" s="17"/>
      <c r="T43" s="17"/>
      <c r="U43" s="17"/>
      <c r="V43" s="17"/>
      <c r="W43" s="17"/>
      <c r="X43" s="17"/>
      <c r="Y43" s="17"/>
      <c r="Z43" s="17"/>
    </row>
    <row r="44" spans="10:26" x14ac:dyDescent="0.3">
      <c r="J44" s="17"/>
      <c r="K44" s="17"/>
      <c r="L44" s="17"/>
      <c r="M44" s="17"/>
      <c r="N44" s="17"/>
      <c r="O44" s="17"/>
      <c r="P44" s="17"/>
      <c r="Q44" s="17"/>
      <c r="R44" s="17"/>
      <c r="S44" s="17"/>
      <c r="T44" s="17"/>
      <c r="U44" s="17"/>
      <c r="V44" s="17"/>
      <c r="W44" s="17"/>
      <c r="X44" s="17"/>
      <c r="Y44" s="17"/>
      <c r="Z44" s="17"/>
    </row>
    <row r="45" spans="10:26" x14ac:dyDescent="0.3">
      <c r="J45" s="17"/>
      <c r="K45" s="17"/>
      <c r="L45" s="17"/>
      <c r="M45" s="17"/>
      <c r="N45" s="17"/>
      <c r="O45" s="17"/>
      <c r="P45" s="17"/>
      <c r="Q45" s="17"/>
      <c r="R45" s="17"/>
      <c r="S45" s="17"/>
      <c r="T45" s="17"/>
      <c r="U45" s="17"/>
      <c r="V45" s="17"/>
      <c r="W45" s="17"/>
      <c r="X45" s="17"/>
      <c r="Y45" s="17"/>
      <c r="Z45" s="17"/>
    </row>
    <row r="46" spans="10:26" x14ac:dyDescent="0.3">
      <c r="J46" s="17"/>
      <c r="K46" s="17"/>
      <c r="L46" s="17"/>
      <c r="M46" s="17"/>
      <c r="N46" s="17"/>
      <c r="O46" s="17"/>
      <c r="P46" s="17"/>
      <c r="Q46" s="17"/>
      <c r="R46" s="17"/>
      <c r="S46" s="17"/>
      <c r="T46" s="17"/>
      <c r="U46" s="17"/>
      <c r="V46" s="17"/>
      <c r="W46" s="17"/>
      <c r="X46" s="17"/>
      <c r="Y46" s="17"/>
      <c r="Z46" s="17"/>
    </row>
    <row r="47" spans="10:26" x14ac:dyDescent="0.3">
      <c r="J47" s="17"/>
      <c r="K47" s="17"/>
      <c r="L47" s="17"/>
      <c r="M47" s="17"/>
      <c r="N47" s="17"/>
      <c r="O47" s="17"/>
      <c r="P47" s="17"/>
      <c r="Q47" s="17"/>
      <c r="R47" s="17"/>
      <c r="S47" s="17"/>
      <c r="T47" s="17"/>
      <c r="U47" s="17"/>
      <c r="V47" s="17"/>
      <c r="W47" s="17"/>
      <c r="X47" s="17"/>
      <c r="Y47" s="17"/>
      <c r="Z47" s="17"/>
    </row>
    <row r="48" spans="10:26" x14ac:dyDescent="0.3">
      <c r="J48" s="17"/>
      <c r="K48" s="17"/>
      <c r="L48" s="17"/>
      <c r="M48" s="17"/>
      <c r="N48" s="17"/>
      <c r="O48" s="17"/>
      <c r="P48" s="17"/>
      <c r="Q48" s="17"/>
      <c r="R48" s="17"/>
      <c r="S48" s="17"/>
      <c r="T48" s="17"/>
      <c r="U48" s="17"/>
      <c r="V48" s="17"/>
      <c r="W48" s="17"/>
      <c r="X48" s="17"/>
      <c r="Y48" s="17"/>
      <c r="Z48" s="17"/>
    </row>
    <row r="49" spans="10:26" x14ac:dyDescent="0.3">
      <c r="J49" s="17"/>
      <c r="K49" s="17"/>
      <c r="L49" s="17"/>
      <c r="M49" s="17"/>
      <c r="N49" s="17"/>
      <c r="O49" s="17"/>
      <c r="P49" s="17"/>
      <c r="Q49" s="17"/>
      <c r="R49" s="17"/>
      <c r="S49" s="17"/>
      <c r="T49" s="17"/>
      <c r="U49" s="17"/>
      <c r="V49" s="17"/>
      <c r="W49" s="17"/>
      <c r="X49" s="17"/>
      <c r="Y49" s="17"/>
      <c r="Z49" s="17"/>
    </row>
    <row r="50" spans="10:26" x14ac:dyDescent="0.3">
      <c r="J50" s="17"/>
      <c r="K50" s="17"/>
      <c r="L50" s="17"/>
      <c r="M50" s="17"/>
      <c r="N50" s="17"/>
      <c r="O50" s="17"/>
      <c r="P50" s="17"/>
      <c r="Q50" s="17"/>
      <c r="R50" s="17"/>
      <c r="S50" s="17"/>
      <c r="T50" s="17"/>
      <c r="U50" s="17"/>
      <c r="V50" s="17"/>
      <c r="W50" s="17"/>
      <c r="X50" s="17"/>
      <c r="Y50" s="17"/>
      <c r="Z50" s="17"/>
    </row>
    <row r="51" spans="10:26" x14ac:dyDescent="0.3">
      <c r="J51" s="17"/>
      <c r="K51" s="17"/>
      <c r="L51" s="17"/>
      <c r="M51" s="17"/>
      <c r="N51" s="17"/>
      <c r="O51" s="17"/>
      <c r="P51" s="17"/>
      <c r="Q51" s="17"/>
      <c r="R51" s="17"/>
      <c r="S51" s="17"/>
      <c r="T51" s="17"/>
      <c r="U51" s="17"/>
      <c r="V51" s="17"/>
      <c r="W51" s="17"/>
      <c r="X51" s="17"/>
      <c r="Y51" s="17"/>
      <c r="Z51" s="17"/>
    </row>
    <row r="52" spans="10:26" x14ac:dyDescent="0.3">
      <c r="J52" s="17"/>
      <c r="K52" s="17"/>
      <c r="L52" s="17"/>
      <c r="M52" s="17"/>
      <c r="N52" s="17"/>
      <c r="O52" s="17"/>
      <c r="P52" s="17"/>
      <c r="Q52" s="17"/>
      <c r="R52" s="17"/>
      <c r="S52" s="17"/>
      <c r="T52" s="17"/>
      <c r="U52" s="17"/>
      <c r="V52" s="17"/>
      <c r="W52" s="17"/>
      <c r="X52" s="17"/>
      <c r="Y52" s="17"/>
      <c r="Z52" s="17"/>
    </row>
    <row r="53" spans="10:26" x14ac:dyDescent="0.3">
      <c r="J53" s="17"/>
      <c r="K53" s="17"/>
      <c r="L53" s="17"/>
      <c r="M53" s="17"/>
      <c r="N53" s="17"/>
      <c r="O53" s="17"/>
      <c r="P53" s="17"/>
      <c r="Q53" s="17"/>
      <c r="R53" s="17"/>
      <c r="S53" s="17"/>
      <c r="T53" s="17"/>
      <c r="U53" s="17"/>
      <c r="V53" s="17"/>
      <c r="W53" s="17"/>
      <c r="X53" s="17"/>
      <c r="Y53" s="17"/>
      <c r="Z53" s="17"/>
    </row>
    <row r="54" spans="10:26" x14ac:dyDescent="0.3">
      <c r="J54" s="17"/>
      <c r="K54" s="17"/>
      <c r="L54" s="17"/>
      <c r="M54" s="17"/>
      <c r="N54" s="17"/>
      <c r="O54" s="17"/>
      <c r="P54" s="17"/>
      <c r="Q54" s="17"/>
      <c r="R54" s="17"/>
      <c r="S54" s="17"/>
      <c r="T54" s="17"/>
      <c r="U54" s="17"/>
      <c r="V54" s="17"/>
      <c r="W54" s="17"/>
      <c r="X54" s="17"/>
      <c r="Y54" s="17"/>
      <c r="Z54" s="17"/>
    </row>
  </sheetData>
  <pageMargins left="0.7" right="0.7" top="0.75" bottom="0.75" header="0.3" footer="0.3"/>
  <pageSetup scale="3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977DB-34D1-4BD6-BBF3-09751BC6CDF1}">
  <sheetPr>
    <pageSetUpPr fitToPage="1"/>
  </sheetPr>
  <dimension ref="F14:X51"/>
  <sheetViews>
    <sheetView zoomScale="70" zoomScaleNormal="70" workbookViewId="0">
      <selection activeCell="L24" sqref="L24"/>
    </sheetView>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6.6640625" style="3" customWidth="1"/>
    <col min="7" max="7" width="13.44140625" style="3" customWidth="1"/>
    <col min="8" max="8" width="14.5546875" style="3" customWidth="1"/>
    <col min="9" max="9" width="4.88671875" style="3" customWidth="1"/>
    <col min="10" max="10" width="14.6640625" style="3" customWidth="1"/>
    <col min="11" max="11" width="15.6640625" style="3" customWidth="1"/>
    <col min="12" max="13" width="16.6640625" style="3" customWidth="1"/>
    <col min="14" max="14" width="4.5546875" style="3" customWidth="1"/>
    <col min="15" max="15" width="14.109375" style="3" customWidth="1"/>
    <col min="16" max="16" width="16.33203125" style="3" customWidth="1"/>
    <col min="17" max="17" width="10" style="3" customWidth="1"/>
    <col min="18" max="18" width="6.33203125" style="3" customWidth="1"/>
    <col min="19" max="20" width="9.6640625" style="3" customWidth="1"/>
    <col min="21" max="21" width="7" style="3" customWidth="1"/>
    <col min="22" max="22" width="9.109375" style="3"/>
    <col min="23" max="23" width="9.6640625" style="3" customWidth="1"/>
    <col min="24" max="16384" width="9.109375" style="3"/>
  </cols>
  <sheetData>
    <row r="14" spans="15:24" x14ac:dyDescent="0.3">
      <c r="O14" t="s">
        <v>28</v>
      </c>
      <c r="P14"/>
      <c r="Q14"/>
      <c r="R14"/>
      <c r="S14"/>
      <c r="T14"/>
      <c r="U14"/>
      <c r="V14"/>
      <c r="W14"/>
      <c r="X14" s="26"/>
    </row>
    <row r="15" spans="15:24" ht="15" thickBot="1" x14ac:dyDescent="0.35">
      <c r="O15"/>
      <c r="P15"/>
      <c r="Q15"/>
      <c r="R15"/>
      <c r="S15"/>
      <c r="T15"/>
      <c r="U15"/>
      <c r="V15"/>
      <c r="W15"/>
      <c r="X15" s="26"/>
    </row>
    <row r="16" spans="15:24" x14ac:dyDescent="0.3">
      <c r="O16" s="59" t="s">
        <v>29</v>
      </c>
      <c r="P16" s="59"/>
      <c r="Q16"/>
      <c r="R16"/>
      <c r="S16"/>
      <c r="T16"/>
      <c r="U16"/>
      <c r="V16"/>
      <c r="W16"/>
      <c r="X16" s="26"/>
    </row>
    <row r="17" spans="6:24" x14ac:dyDescent="0.3">
      <c r="O17" t="s">
        <v>30</v>
      </c>
      <c r="P17">
        <v>0.65929427862530376</v>
      </c>
      <c r="Q17"/>
      <c r="R17"/>
      <c r="S17"/>
      <c r="T17"/>
      <c r="U17"/>
      <c r="V17"/>
      <c r="W17"/>
      <c r="X17" s="26"/>
    </row>
    <row r="18" spans="6:24" ht="25.8" x14ac:dyDescent="0.5">
      <c r="O18" t="s">
        <v>31</v>
      </c>
      <c r="P18" s="60">
        <v>0.43466894582805971</v>
      </c>
      <c r="Q18"/>
      <c r="R18"/>
      <c r="S18"/>
      <c r="T18"/>
      <c r="U18"/>
      <c r="V18"/>
      <c r="W18"/>
      <c r="X18" s="26"/>
    </row>
    <row r="19" spans="6:24" x14ac:dyDescent="0.3">
      <c r="O19" t="s">
        <v>32</v>
      </c>
      <c r="P19">
        <v>0.36400256405656717</v>
      </c>
      <c r="Q19"/>
      <c r="R19"/>
      <c r="S19"/>
      <c r="T19"/>
      <c r="U19"/>
      <c r="V19"/>
      <c r="W19"/>
      <c r="X19" s="26"/>
    </row>
    <row r="20" spans="6:24" x14ac:dyDescent="0.3">
      <c r="O20" t="s">
        <v>33</v>
      </c>
      <c r="P20">
        <v>714.21538004365948</v>
      </c>
      <c r="Q20"/>
      <c r="R20"/>
      <c r="S20"/>
      <c r="T20"/>
      <c r="U20"/>
      <c r="V20"/>
      <c r="W20"/>
      <c r="X20" s="26"/>
    </row>
    <row r="21" spans="6:24" ht="34.950000000000003" customHeight="1" thickBot="1" x14ac:dyDescent="0.35">
      <c r="F21" s="48" t="s">
        <v>26</v>
      </c>
      <c r="G21" s="48" t="s">
        <v>25</v>
      </c>
      <c r="O21" s="57" t="s">
        <v>34</v>
      </c>
      <c r="P21" s="57">
        <v>10</v>
      </c>
      <c r="Q21"/>
      <c r="R21"/>
      <c r="S21"/>
      <c r="T21"/>
      <c r="U21"/>
      <c r="V21"/>
      <c r="W21"/>
      <c r="X21" s="26"/>
    </row>
    <row r="22" spans="6:24" ht="31.95" customHeight="1" x14ac:dyDescent="0.3">
      <c r="F22" s="13">
        <v>2012</v>
      </c>
      <c r="G22" s="13">
        <v>2426</v>
      </c>
      <c r="O22"/>
      <c r="P22"/>
      <c r="Q22"/>
      <c r="R22"/>
      <c r="S22"/>
      <c r="T22"/>
      <c r="U22"/>
      <c r="V22"/>
      <c r="W22"/>
      <c r="X22" s="26"/>
    </row>
    <row r="23" spans="6:24" ht="33" customHeight="1" thickBot="1" x14ac:dyDescent="0.35">
      <c r="F23" s="13">
        <v>2013</v>
      </c>
      <c r="G23" s="13">
        <v>2678</v>
      </c>
      <c r="O23" t="s">
        <v>35</v>
      </c>
      <c r="P23"/>
      <c r="Q23"/>
      <c r="R23"/>
      <c r="S23"/>
      <c r="T23"/>
      <c r="U23"/>
      <c r="V23"/>
      <c r="W23"/>
      <c r="X23" s="26"/>
    </row>
    <row r="24" spans="6:24" ht="31.2" customHeight="1" x14ac:dyDescent="0.3">
      <c r="F24" s="13">
        <v>2014</v>
      </c>
      <c r="G24" s="13">
        <v>2591</v>
      </c>
      <c r="O24" s="58"/>
      <c r="P24" s="58" t="s">
        <v>40</v>
      </c>
      <c r="Q24" s="58" t="s">
        <v>41</v>
      </c>
      <c r="R24" s="58" t="s">
        <v>42</v>
      </c>
      <c r="S24" s="58" t="s">
        <v>43</v>
      </c>
      <c r="T24" s="58" t="s">
        <v>44</v>
      </c>
      <c r="U24"/>
      <c r="V24"/>
      <c r="W24"/>
      <c r="X24" s="26"/>
    </row>
    <row r="25" spans="6:24" ht="28.95" customHeight="1" x14ac:dyDescent="0.3">
      <c r="F25" s="13">
        <v>2015</v>
      </c>
      <c r="G25" s="13">
        <v>2105</v>
      </c>
      <c r="O25" t="s">
        <v>36</v>
      </c>
      <c r="P25">
        <v>1</v>
      </c>
      <c r="Q25">
        <v>3137647.5272727273</v>
      </c>
      <c r="R25">
        <v>3137647.5272727273</v>
      </c>
      <c r="S25">
        <v>6.1510004464868349</v>
      </c>
      <c r="T25">
        <v>3.81044649689233E-2</v>
      </c>
      <c r="U25"/>
      <c r="V25"/>
      <c r="W25"/>
      <c r="X25" s="26"/>
    </row>
    <row r="26" spans="6:24" ht="33.6" customHeight="1" x14ac:dyDescent="0.3">
      <c r="F26" s="13">
        <v>2016</v>
      </c>
      <c r="G26" s="13">
        <v>3744</v>
      </c>
      <c r="O26" t="s">
        <v>37</v>
      </c>
      <c r="P26">
        <v>8</v>
      </c>
      <c r="Q26">
        <v>4080828.8727272721</v>
      </c>
      <c r="R26">
        <v>510103.60909090901</v>
      </c>
      <c r="S26"/>
      <c r="T26"/>
      <c r="U26"/>
      <c r="V26"/>
      <c r="W26"/>
      <c r="X26" s="26"/>
    </row>
    <row r="27" spans="6:24" ht="30.6" customHeight="1" thickBot="1" x14ac:dyDescent="0.35">
      <c r="F27" s="13">
        <v>2017</v>
      </c>
      <c r="G27" s="13">
        <v>4068</v>
      </c>
      <c r="O27" s="57" t="s">
        <v>38</v>
      </c>
      <c r="P27" s="57">
        <v>9</v>
      </c>
      <c r="Q27" s="57">
        <v>7218476.3999999994</v>
      </c>
      <c r="R27" s="57"/>
      <c r="S27" s="57"/>
      <c r="T27" s="57"/>
      <c r="U27"/>
      <c r="V27"/>
      <c r="W27"/>
      <c r="X27" s="26"/>
    </row>
    <row r="28" spans="6:24" ht="30" customHeight="1" thickBot="1" x14ac:dyDescent="0.35">
      <c r="F28" s="13">
        <v>2018</v>
      </c>
      <c r="G28" s="13">
        <v>3755</v>
      </c>
      <c r="O28"/>
      <c r="P28"/>
      <c r="Q28"/>
      <c r="R28"/>
      <c r="S28"/>
      <c r="T28"/>
      <c r="U28"/>
      <c r="V28"/>
      <c r="W28"/>
      <c r="X28" s="26"/>
    </row>
    <row r="29" spans="6:24" ht="27.6" customHeight="1" x14ac:dyDescent="0.4">
      <c r="F29" s="13">
        <v>2019</v>
      </c>
      <c r="G29" s="49">
        <v>3689</v>
      </c>
      <c r="O29" s="58"/>
      <c r="P29" s="58" t="s">
        <v>45</v>
      </c>
      <c r="Q29" s="58" t="s">
        <v>33</v>
      </c>
      <c r="R29" s="58" t="s">
        <v>46</v>
      </c>
      <c r="S29" s="58" t="s">
        <v>47</v>
      </c>
      <c r="T29" s="58" t="s">
        <v>48</v>
      </c>
      <c r="U29" s="58" t="s">
        <v>49</v>
      </c>
      <c r="V29" s="58" t="s">
        <v>50</v>
      </c>
      <c r="W29" s="58" t="s">
        <v>51</v>
      </c>
      <c r="X29" s="26"/>
    </row>
    <row r="30" spans="6:24" ht="27.6" customHeight="1" x14ac:dyDescent="0.3">
      <c r="F30" s="13">
        <v>2020</v>
      </c>
      <c r="G30" s="13">
        <v>5003</v>
      </c>
      <c r="O30" t="s">
        <v>39</v>
      </c>
      <c r="P30">
        <v>-389948.56363636389</v>
      </c>
      <c r="Q30">
        <v>158562.64830624755</v>
      </c>
      <c r="R30">
        <v>-2.4592712584064444</v>
      </c>
      <c r="S30">
        <v>3.9363465700394992E-2</v>
      </c>
      <c r="T30">
        <v>-755594.68631949474</v>
      </c>
      <c r="U30">
        <v>-24302.440953233046</v>
      </c>
      <c r="V30">
        <v>-755594.68631949474</v>
      </c>
      <c r="W30">
        <v>-24302.440953233046</v>
      </c>
      <c r="X30" s="26"/>
    </row>
    <row r="31" spans="6:24" ht="33" customHeight="1" thickBot="1" x14ac:dyDescent="0.35">
      <c r="F31" s="13">
        <v>2021</v>
      </c>
      <c r="G31" s="13">
        <v>2997</v>
      </c>
      <c r="O31" s="57" t="s">
        <v>52</v>
      </c>
      <c r="P31" s="57">
        <v>195.01818181818194</v>
      </c>
      <c r="Q31" s="57">
        <v>78.632525392402201</v>
      </c>
      <c r="R31" s="57">
        <v>2.4801210548049548</v>
      </c>
      <c r="S31" s="57">
        <v>3.8104464968923175E-2</v>
      </c>
      <c r="T31" s="57">
        <v>13.691253101755791</v>
      </c>
      <c r="U31" s="57">
        <v>376.34511053460812</v>
      </c>
      <c r="V31" s="57">
        <v>13.691253101755791</v>
      </c>
      <c r="W31" s="57">
        <v>376.34511053460812</v>
      </c>
      <c r="X31" s="26"/>
    </row>
    <row r="32" spans="6:24" ht="22.95" customHeight="1" x14ac:dyDescent="0.3">
      <c r="O32"/>
      <c r="P32"/>
      <c r="Q32"/>
      <c r="R32"/>
      <c r="S32"/>
      <c r="T32"/>
      <c r="U32"/>
      <c r="V32"/>
      <c r="W32"/>
      <c r="X32" s="26"/>
    </row>
    <row r="33" spans="13:24" ht="21.6" customHeight="1" x14ac:dyDescent="0.3">
      <c r="O33"/>
      <c r="P33"/>
      <c r="Q33"/>
      <c r="R33"/>
      <c r="S33"/>
      <c r="T33"/>
      <c r="U33"/>
      <c r="V33"/>
      <c r="W33"/>
      <c r="X33" s="26"/>
    </row>
    <row r="34" spans="13:24" ht="20.25" customHeight="1" x14ac:dyDescent="0.3">
      <c r="O34"/>
      <c r="P34"/>
      <c r="Q34"/>
      <c r="R34"/>
      <c r="S34"/>
      <c r="T34"/>
      <c r="U34"/>
      <c r="V34"/>
      <c r="W34"/>
      <c r="X34" s="26"/>
    </row>
    <row r="35" spans="13:24" ht="22.95" customHeight="1" x14ac:dyDescent="0.3">
      <c r="O35" s="26"/>
      <c r="P35" s="26"/>
      <c r="Q35" s="26"/>
      <c r="R35" s="26"/>
      <c r="S35" s="26"/>
      <c r="T35" s="26"/>
      <c r="U35" s="26"/>
      <c r="V35" s="26"/>
      <c r="W35" s="26"/>
      <c r="X35" s="26"/>
    </row>
    <row r="36" spans="13:24" ht="18.600000000000001" customHeight="1" x14ac:dyDescent="0.3"/>
    <row r="37" spans="13:24" ht="18.600000000000001" customHeight="1" x14ac:dyDescent="0.3"/>
    <row r="38" spans="13:24" ht="19.2" customHeight="1" x14ac:dyDescent="0.3"/>
    <row r="39" spans="13:24" ht="16.95" customHeight="1" x14ac:dyDescent="0.3">
      <c r="M39" s="2"/>
    </row>
    <row r="40" spans="13:24" ht="15" customHeight="1" x14ac:dyDescent="0.3">
      <c r="M40" s="4"/>
    </row>
    <row r="41" spans="13:24" x14ac:dyDescent="0.3">
      <c r="M41" s="4"/>
    </row>
    <row r="42" spans="13:24" x14ac:dyDescent="0.3">
      <c r="M42" s="4"/>
    </row>
    <row r="43" spans="13:24" x14ac:dyDescent="0.3">
      <c r="M43" s="4"/>
    </row>
    <row r="44" spans="13:24" x14ac:dyDescent="0.3">
      <c r="M44" s="4"/>
    </row>
    <row r="45" spans="13:24" x14ac:dyDescent="0.3">
      <c r="M45" s="4"/>
    </row>
    <row r="46" spans="13:24" x14ac:dyDescent="0.3">
      <c r="M46" s="4"/>
    </row>
    <row r="47" spans="13:24" ht="15" customHeight="1" x14ac:dyDescent="0.3"/>
    <row r="48" spans="13:24" ht="15" customHeight="1" x14ac:dyDescent="0.3"/>
    <row r="50" ht="15" customHeight="1" x14ac:dyDescent="0.3"/>
    <row r="51" ht="15" customHeight="1" x14ac:dyDescent="0.3"/>
  </sheetData>
  <pageMargins left="0.7" right="0.7" top="0.75" bottom="0.75" header="0.3" footer="0.3"/>
  <pageSetup scale="4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F14:X51"/>
  <sheetViews>
    <sheetView zoomScale="70" zoomScaleNormal="7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6.6640625" style="3" customWidth="1"/>
    <col min="7" max="7" width="13.44140625" style="3" customWidth="1"/>
    <col min="8" max="8" width="14.5546875" style="3" customWidth="1"/>
    <col min="9" max="9" width="4.88671875" style="3" customWidth="1"/>
    <col min="10" max="10" width="14.6640625" style="3" customWidth="1"/>
    <col min="11" max="11" width="15.6640625" style="3" customWidth="1"/>
    <col min="12" max="13" width="16.6640625" style="3" customWidth="1"/>
    <col min="14" max="14" width="4.5546875" style="3" customWidth="1"/>
    <col min="15" max="15" width="10.6640625" style="3" customWidth="1"/>
    <col min="16" max="16" width="8.6640625" style="3" customWidth="1"/>
    <col min="17" max="17" width="10" style="3" customWidth="1"/>
    <col min="18" max="18" width="6.33203125" style="3" customWidth="1"/>
    <col min="19" max="19" width="9.6640625" style="3" customWidth="1"/>
    <col min="20" max="20" width="6.33203125" style="3" customWidth="1"/>
    <col min="21" max="21" width="7" style="3" customWidth="1"/>
    <col min="22" max="22" width="9.109375" style="3"/>
    <col min="23" max="23" width="9.6640625" style="3" customWidth="1"/>
    <col min="24" max="16384" width="9.109375" style="3"/>
  </cols>
  <sheetData>
    <row r="14" spans="15:24" x14ac:dyDescent="0.3">
      <c r="O14" s="26"/>
      <c r="P14" s="26"/>
      <c r="Q14" s="26"/>
      <c r="R14" s="26"/>
      <c r="S14" s="26"/>
      <c r="T14" s="26"/>
      <c r="U14" s="26"/>
      <c r="V14" s="26"/>
      <c r="W14" s="26"/>
      <c r="X14" s="26"/>
    </row>
    <row r="15" spans="15:24" x14ac:dyDescent="0.3">
      <c r="O15" s="26"/>
      <c r="P15" s="26"/>
      <c r="Q15" s="26"/>
      <c r="R15" s="26"/>
      <c r="S15" s="26"/>
      <c r="T15" s="26"/>
      <c r="U15" s="26"/>
      <c r="V15" s="26"/>
      <c r="W15" s="26"/>
      <c r="X15" s="26"/>
    </row>
    <row r="16" spans="15:24" x14ac:dyDescent="0.3">
      <c r="O16" s="26"/>
      <c r="P16" s="26"/>
      <c r="Q16" s="26"/>
      <c r="R16" s="26"/>
      <c r="S16" s="26"/>
      <c r="T16" s="26"/>
      <c r="U16" s="26"/>
      <c r="V16" s="26"/>
      <c r="W16" s="26"/>
      <c r="X16" s="26"/>
    </row>
    <row r="17" spans="6:24" x14ac:dyDescent="0.3">
      <c r="O17" s="26"/>
      <c r="P17" s="26"/>
      <c r="Q17" s="26"/>
      <c r="R17" s="26"/>
      <c r="S17" s="26"/>
      <c r="T17" s="26"/>
      <c r="U17" s="26"/>
      <c r="V17" s="26"/>
      <c r="W17" s="26"/>
      <c r="X17" s="26"/>
    </row>
    <row r="18" spans="6:24" x14ac:dyDescent="0.3">
      <c r="O18" s="26"/>
      <c r="P18" s="26"/>
      <c r="Q18" s="26"/>
      <c r="R18" s="26"/>
      <c r="S18" s="26"/>
      <c r="T18" s="26"/>
      <c r="U18" s="26"/>
      <c r="V18" s="26"/>
      <c r="W18" s="26"/>
      <c r="X18" s="26"/>
    </row>
    <row r="19" spans="6:24" x14ac:dyDescent="0.3">
      <c r="O19" s="26"/>
      <c r="P19" s="26"/>
      <c r="Q19" s="26"/>
      <c r="R19" s="26"/>
      <c r="S19" s="26"/>
      <c r="T19" s="26"/>
      <c r="U19" s="26"/>
      <c r="V19" s="26"/>
      <c r="W19" s="26"/>
      <c r="X19" s="26"/>
    </row>
    <row r="20" spans="6:24" x14ac:dyDescent="0.3">
      <c r="O20" s="26"/>
      <c r="P20" s="26"/>
      <c r="Q20" s="26"/>
      <c r="R20" s="26"/>
      <c r="S20" s="26"/>
      <c r="T20" s="26"/>
      <c r="U20" s="26"/>
      <c r="V20" s="26"/>
      <c r="W20" s="26"/>
      <c r="X20" s="26"/>
    </row>
    <row r="21" spans="6:24" ht="34.950000000000003" customHeight="1" x14ac:dyDescent="0.3">
      <c r="F21" s="48" t="s">
        <v>26</v>
      </c>
      <c r="G21" s="48" t="s">
        <v>25</v>
      </c>
      <c r="O21" s="26"/>
      <c r="P21" s="26"/>
      <c r="Q21" s="26"/>
      <c r="R21" s="26"/>
      <c r="S21" s="26"/>
      <c r="T21" s="26"/>
      <c r="U21" s="26"/>
      <c r="V21" s="26"/>
      <c r="W21" s="26"/>
      <c r="X21" s="26"/>
    </row>
    <row r="22" spans="6:24" ht="31.95" customHeight="1" x14ac:dyDescent="0.3">
      <c r="F22" s="13">
        <v>2012</v>
      </c>
      <c r="G22" s="13">
        <v>2426</v>
      </c>
      <c r="O22" s="26"/>
      <c r="P22" s="26"/>
      <c r="Q22" s="26"/>
      <c r="R22" s="26"/>
      <c r="S22" s="26"/>
      <c r="T22" s="26"/>
      <c r="U22" s="26"/>
      <c r="V22" s="26"/>
      <c r="W22" s="26"/>
      <c r="X22" s="26"/>
    </row>
    <row r="23" spans="6:24" ht="33" customHeight="1" x14ac:dyDescent="0.3">
      <c r="F23" s="13">
        <v>2013</v>
      </c>
      <c r="G23" s="13">
        <v>2678</v>
      </c>
      <c r="O23" s="26"/>
      <c r="P23" s="26"/>
      <c r="Q23" s="26"/>
      <c r="R23" s="26"/>
      <c r="S23" s="26"/>
      <c r="T23" s="26"/>
      <c r="U23" s="26"/>
      <c r="V23" s="26"/>
      <c r="W23" s="26"/>
      <c r="X23" s="26"/>
    </row>
    <row r="24" spans="6:24" ht="31.2" customHeight="1" x14ac:dyDescent="0.3">
      <c r="F24" s="13">
        <v>2014</v>
      </c>
      <c r="G24" s="13">
        <v>2591</v>
      </c>
      <c r="O24" s="26"/>
      <c r="P24" s="26"/>
      <c r="Q24" s="26"/>
      <c r="R24" s="26"/>
      <c r="S24" s="26"/>
      <c r="T24" s="26"/>
      <c r="U24" s="26"/>
      <c r="V24" s="26"/>
      <c r="W24" s="26"/>
      <c r="X24" s="26"/>
    </row>
    <row r="25" spans="6:24" ht="28.95" customHeight="1" x14ac:dyDescent="0.3">
      <c r="F25" s="13">
        <v>2015</v>
      </c>
      <c r="G25" s="13">
        <v>2105</v>
      </c>
      <c r="O25" s="26"/>
      <c r="P25" s="26"/>
      <c r="Q25" s="26"/>
      <c r="R25" s="26"/>
      <c r="S25" s="26"/>
      <c r="T25" s="26"/>
      <c r="U25" s="26"/>
      <c r="V25" s="26"/>
      <c r="W25" s="26"/>
      <c r="X25" s="26"/>
    </row>
    <row r="26" spans="6:24" ht="33.6" customHeight="1" x14ac:dyDescent="0.3">
      <c r="F26" s="13">
        <v>2016</v>
      </c>
      <c r="G26" s="13">
        <v>3744</v>
      </c>
      <c r="O26" s="26"/>
      <c r="P26" s="26"/>
      <c r="Q26" s="26"/>
      <c r="R26" s="26"/>
      <c r="S26" s="26"/>
      <c r="T26" s="26"/>
      <c r="U26" s="26"/>
      <c r="V26" s="26"/>
      <c r="W26" s="26"/>
      <c r="X26" s="26"/>
    </row>
    <row r="27" spans="6:24" ht="30.6" customHeight="1" x14ac:dyDescent="0.3">
      <c r="F27" s="13">
        <v>2017</v>
      </c>
      <c r="G27" s="13">
        <v>4068</v>
      </c>
      <c r="O27" s="26"/>
      <c r="P27" s="26"/>
      <c r="Q27" s="26"/>
      <c r="R27" s="26"/>
      <c r="S27" s="26"/>
      <c r="T27" s="26"/>
      <c r="U27" s="26"/>
      <c r="V27" s="26"/>
      <c r="W27" s="26"/>
      <c r="X27" s="26"/>
    </row>
    <row r="28" spans="6:24" ht="30" customHeight="1" x14ac:dyDescent="0.3">
      <c r="F28" s="13">
        <v>2018</v>
      </c>
      <c r="G28" s="13">
        <v>3755</v>
      </c>
      <c r="O28" s="26"/>
      <c r="P28" s="26"/>
      <c r="Q28" s="26"/>
      <c r="R28" s="26"/>
      <c r="S28" s="26"/>
      <c r="T28" s="26"/>
      <c r="U28" s="26"/>
      <c r="V28" s="26"/>
      <c r="W28" s="26"/>
      <c r="X28" s="26"/>
    </row>
    <row r="29" spans="6:24" ht="27.6" customHeight="1" x14ac:dyDescent="0.4">
      <c r="F29" s="13">
        <v>2019</v>
      </c>
      <c r="G29" s="49">
        <v>3689</v>
      </c>
      <c r="O29" s="26"/>
      <c r="P29" s="26"/>
      <c r="Q29" s="26"/>
      <c r="R29" s="26"/>
      <c r="S29" s="26"/>
      <c r="T29" s="26"/>
      <c r="U29" s="26"/>
      <c r="V29" s="26"/>
      <c r="W29" s="26"/>
      <c r="X29" s="26"/>
    </row>
    <row r="30" spans="6:24" ht="27.6" customHeight="1" x14ac:dyDescent="0.3">
      <c r="F30" s="13">
        <v>2020</v>
      </c>
      <c r="G30" s="13">
        <v>5003</v>
      </c>
      <c r="O30" s="26"/>
      <c r="P30" s="26"/>
      <c r="Q30" s="26"/>
      <c r="R30" s="26"/>
      <c r="S30" s="26"/>
      <c r="T30" s="26"/>
      <c r="U30" s="26"/>
      <c r="V30" s="26"/>
      <c r="W30" s="26"/>
      <c r="X30" s="26"/>
    </row>
    <row r="31" spans="6:24" ht="33" customHeight="1" x14ac:dyDescent="0.3">
      <c r="F31" s="13">
        <v>2021</v>
      </c>
      <c r="G31" s="13">
        <v>2997</v>
      </c>
      <c r="O31" s="26"/>
      <c r="P31" s="26"/>
      <c r="Q31" s="26"/>
      <c r="R31" s="26"/>
      <c r="S31" s="26"/>
      <c r="T31" s="26"/>
      <c r="U31" s="26"/>
      <c r="V31" s="26"/>
      <c r="W31" s="26"/>
      <c r="X31" s="26"/>
    </row>
    <row r="32" spans="6:24" ht="22.95" customHeight="1" x14ac:dyDescent="0.3">
      <c r="O32" s="26"/>
      <c r="P32" s="26"/>
      <c r="Q32" s="26"/>
      <c r="R32" s="26"/>
      <c r="S32" s="26"/>
      <c r="T32" s="26"/>
      <c r="U32" s="26"/>
      <c r="V32" s="26"/>
      <c r="W32" s="26"/>
      <c r="X32" s="26"/>
    </row>
    <row r="33" spans="13:24" ht="21.6" customHeight="1" x14ac:dyDescent="0.3">
      <c r="O33" s="26"/>
      <c r="P33" s="26"/>
      <c r="Q33" s="26"/>
      <c r="R33" s="26"/>
      <c r="S33" s="26"/>
      <c r="T33" s="26"/>
      <c r="U33" s="26"/>
      <c r="V33" s="26"/>
      <c r="W33" s="26"/>
      <c r="X33" s="26"/>
    </row>
    <row r="34" spans="13:24" ht="20.25" customHeight="1" x14ac:dyDescent="0.3">
      <c r="O34" s="26"/>
      <c r="P34" s="26"/>
      <c r="Q34" s="26"/>
      <c r="R34" s="26"/>
      <c r="S34" s="26"/>
      <c r="T34" s="26"/>
      <c r="U34" s="26"/>
      <c r="V34" s="26"/>
      <c r="W34" s="26"/>
      <c r="X34" s="26"/>
    </row>
    <row r="35" spans="13:24" ht="22.95" customHeight="1" x14ac:dyDescent="0.3">
      <c r="O35" s="26"/>
      <c r="P35" s="26"/>
      <c r="Q35" s="26"/>
      <c r="R35" s="26"/>
      <c r="S35" s="26"/>
      <c r="T35" s="26"/>
      <c r="U35" s="26"/>
      <c r="V35" s="26"/>
      <c r="W35" s="26"/>
      <c r="X35" s="26"/>
    </row>
    <row r="36" spans="13:24" ht="18.600000000000001" customHeight="1" x14ac:dyDescent="0.3"/>
    <row r="37" spans="13:24" ht="18.600000000000001" customHeight="1" x14ac:dyDescent="0.3"/>
    <row r="38" spans="13:24" ht="19.2" customHeight="1" x14ac:dyDescent="0.3"/>
    <row r="39" spans="13:24" ht="16.95" customHeight="1" x14ac:dyDescent="0.3">
      <c r="M39" s="2"/>
    </row>
    <row r="40" spans="13:24" ht="15" customHeight="1" x14ac:dyDescent="0.3">
      <c r="M40" s="4"/>
    </row>
    <row r="41" spans="13:24" x14ac:dyDescent="0.3">
      <c r="M41" s="4"/>
    </row>
    <row r="42" spans="13:24" x14ac:dyDescent="0.3">
      <c r="M42" s="4"/>
    </row>
    <row r="43" spans="13:24" x14ac:dyDescent="0.3">
      <c r="M43" s="4"/>
    </row>
    <row r="44" spans="13:24" x14ac:dyDescent="0.3">
      <c r="M44" s="4"/>
    </row>
    <row r="45" spans="13:24" x14ac:dyDescent="0.3">
      <c r="M45" s="4"/>
    </row>
    <row r="46" spans="13:24" x14ac:dyDescent="0.3">
      <c r="M46" s="4"/>
    </row>
    <row r="47" spans="13:24" ht="15" customHeight="1" x14ac:dyDescent="0.3"/>
    <row r="48" spans="13:24" ht="15" customHeight="1" x14ac:dyDescent="0.3"/>
    <row r="50" ht="15" customHeight="1" x14ac:dyDescent="0.3"/>
    <row r="51" ht="15" customHeight="1" x14ac:dyDescent="0.3"/>
  </sheetData>
  <pageMargins left="0.7" right="0.7" top="0.75" bottom="0.75" header="0.3" footer="0.3"/>
  <pageSetup scale="4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2377A-17D5-413D-9A3B-71AC845E167E}">
  <sheetPr>
    <pageSetUpPr fitToPage="1"/>
  </sheetPr>
  <dimension ref="E15:V58"/>
  <sheetViews>
    <sheetView zoomScale="60" zoomScaleNormal="60" workbookViewId="0">
      <selection activeCell="O19" sqref="O19"/>
    </sheetView>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21.5546875" style="3" customWidth="1"/>
    <col min="6" max="6" width="21.6640625" style="3" customWidth="1"/>
    <col min="7" max="7" width="10.109375" style="3" bestFit="1" customWidth="1"/>
    <col min="8" max="8" width="14.5546875" style="3" customWidth="1"/>
    <col min="9" max="9" width="4.88671875" style="3" customWidth="1"/>
    <col min="10" max="10" width="14.6640625" style="3" customWidth="1"/>
    <col min="11" max="11" width="15.6640625" style="3" customWidth="1"/>
    <col min="12" max="12" width="16.6640625" style="3" customWidth="1"/>
    <col min="13" max="13" width="4.5546875" style="3" customWidth="1"/>
    <col min="14" max="14" width="21.33203125" style="3" customWidth="1"/>
    <col min="15" max="15" width="20" style="3" customWidth="1"/>
    <col min="16" max="16" width="9" style="3" customWidth="1"/>
    <col min="17" max="17" width="11.44140625" style="3" customWidth="1"/>
    <col min="18" max="18" width="12.88671875" style="3" customWidth="1"/>
    <col min="19" max="20" width="10.33203125" style="3" customWidth="1"/>
    <col min="21" max="22" width="9.33203125" style="3" customWidth="1"/>
    <col min="23" max="16384" width="9.109375" style="3"/>
  </cols>
  <sheetData>
    <row r="15" spans="14:22" ht="23.4" customHeight="1" x14ac:dyDescent="0.3">
      <c r="N15" t="s">
        <v>28</v>
      </c>
      <c r="O15"/>
      <c r="P15"/>
      <c r="Q15"/>
      <c r="R15"/>
      <c r="S15"/>
      <c r="T15"/>
      <c r="U15"/>
      <c r="V15"/>
    </row>
    <row r="16" spans="14:22" ht="15" thickBot="1" x14ac:dyDescent="0.35">
      <c r="N16"/>
      <c r="O16"/>
      <c r="P16"/>
      <c r="Q16"/>
      <c r="R16"/>
      <c r="S16"/>
      <c r="T16"/>
      <c r="U16"/>
      <c r="V16"/>
    </row>
    <row r="17" spans="5:22" ht="23.4" x14ac:dyDescent="0.45">
      <c r="N17" s="62" t="s">
        <v>29</v>
      </c>
      <c r="O17" s="62"/>
      <c r="P17"/>
      <c r="Q17"/>
      <c r="R17"/>
      <c r="S17"/>
      <c r="T17"/>
      <c r="U17"/>
      <c r="V17"/>
    </row>
    <row r="18" spans="5:22" ht="27.6" x14ac:dyDescent="0.45">
      <c r="N18" s="63" t="s">
        <v>30</v>
      </c>
      <c r="O18" s="84">
        <v>0.7602956227308767</v>
      </c>
      <c r="P18"/>
      <c r="Q18"/>
      <c r="R18"/>
      <c r="S18"/>
      <c r="T18"/>
      <c r="U18"/>
      <c r="V18"/>
    </row>
    <row r="19" spans="5:22" ht="25.2" x14ac:dyDescent="0.45">
      <c r="N19" s="63" t="s">
        <v>31</v>
      </c>
      <c r="O19" s="85">
        <v>0.57804943394373165</v>
      </c>
      <c r="P19"/>
      <c r="Q19"/>
      <c r="R19"/>
      <c r="S19"/>
      <c r="T19"/>
      <c r="U19"/>
      <c r="V19"/>
    </row>
    <row r="20" spans="5:22" ht="23.4" x14ac:dyDescent="0.45">
      <c r="N20" s="63" t="s">
        <v>32</v>
      </c>
      <c r="O20" s="63">
        <v>0.53585437733810481</v>
      </c>
      <c r="P20"/>
      <c r="Q20"/>
      <c r="R20"/>
      <c r="S20"/>
      <c r="T20"/>
      <c r="U20"/>
      <c r="V20"/>
    </row>
    <row r="21" spans="5:22" ht="23.4" x14ac:dyDescent="0.45">
      <c r="N21" s="63" t="s">
        <v>33</v>
      </c>
      <c r="O21" s="63">
        <v>1.706299770201078</v>
      </c>
      <c r="P21"/>
      <c r="Q21"/>
      <c r="R21"/>
      <c r="S21"/>
      <c r="T21"/>
      <c r="U21"/>
      <c r="V21"/>
    </row>
    <row r="22" spans="5:22" ht="24" thickBot="1" x14ac:dyDescent="0.5">
      <c r="N22" s="64" t="s">
        <v>34</v>
      </c>
      <c r="O22" s="64">
        <v>12</v>
      </c>
      <c r="P22"/>
      <c r="Q22"/>
      <c r="R22"/>
      <c r="S22"/>
      <c r="T22"/>
      <c r="U22"/>
      <c r="V22"/>
    </row>
    <row r="23" spans="5:22" ht="31.5" customHeight="1" x14ac:dyDescent="0.3">
      <c r="E23" s="40" t="s">
        <v>24</v>
      </c>
      <c r="F23" s="40" t="s">
        <v>23</v>
      </c>
      <c r="N23"/>
      <c r="O23"/>
      <c r="P23"/>
      <c r="Q23"/>
      <c r="R23"/>
      <c r="S23"/>
      <c r="T23"/>
      <c r="U23"/>
      <c r="V23"/>
    </row>
    <row r="24" spans="5:22" ht="33.75" customHeight="1" thickBot="1" x14ac:dyDescent="0.35">
      <c r="E24" s="11">
        <v>487</v>
      </c>
      <c r="F24" s="11">
        <v>5</v>
      </c>
      <c r="N24" t="s">
        <v>35</v>
      </c>
      <c r="O24"/>
      <c r="P24"/>
      <c r="Q24"/>
      <c r="R24"/>
      <c r="S24"/>
      <c r="T24"/>
      <c r="U24"/>
      <c r="V24"/>
    </row>
    <row r="25" spans="5:22" ht="28.5" customHeight="1" x14ac:dyDescent="0.3">
      <c r="E25" s="11">
        <v>445</v>
      </c>
      <c r="F25" s="11">
        <v>7</v>
      </c>
      <c r="N25" s="58"/>
      <c r="O25" s="58" t="s">
        <v>40</v>
      </c>
      <c r="P25" s="58" t="s">
        <v>41</v>
      </c>
      <c r="Q25" s="58" t="s">
        <v>42</v>
      </c>
      <c r="R25" s="58" t="s">
        <v>43</v>
      </c>
      <c r="S25" s="58" t="s">
        <v>44</v>
      </c>
      <c r="T25"/>
      <c r="U25"/>
      <c r="V25"/>
    </row>
    <row r="26" spans="5:22" ht="30.75" customHeight="1" x14ac:dyDescent="0.3">
      <c r="E26" s="11">
        <v>272</v>
      </c>
      <c r="F26" s="11">
        <v>4</v>
      </c>
      <c r="N26" t="s">
        <v>36</v>
      </c>
      <c r="O26">
        <v>1</v>
      </c>
      <c r="P26">
        <v>39.885410942117481</v>
      </c>
      <c r="Q26">
        <v>39.885410942117481</v>
      </c>
      <c r="R26">
        <v>13.699458667550335</v>
      </c>
      <c r="S26">
        <v>4.099846357621696E-3</v>
      </c>
      <c r="T26"/>
      <c r="U26"/>
      <c r="V26"/>
    </row>
    <row r="27" spans="5:22" ht="27" customHeight="1" x14ac:dyDescent="0.3">
      <c r="E27" s="11">
        <v>641</v>
      </c>
      <c r="F27" s="11">
        <v>9</v>
      </c>
      <c r="N27" t="s">
        <v>37</v>
      </c>
      <c r="O27">
        <v>10</v>
      </c>
      <c r="P27">
        <v>29.114589057882519</v>
      </c>
      <c r="Q27">
        <v>2.9114589057882521</v>
      </c>
      <c r="R27"/>
      <c r="S27"/>
      <c r="T27"/>
      <c r="U27"/>
      <c r="V27"/>
    </row>
    <row r="28" spans="5:22" ht="27" customHeight="1" thickBot="1" x14ac:dyDescent="0.35">
      <c r="E28" s="11">
        <v>187</v>
      </c>
      <c r="F28" s="11">
        <v>4</v>
      </c>
      <c r="N28" s="57" t="s">
        <v>38</v>
      </c>
      <c r="O28" s="57">
        <v>11</v>
      </c>
      <c r="P28" s="57">
        <v>69</v>
      </c>
      <c r="Q28" s="57"/>
      <c r="R28" s="57"/>
      <c r="S28" s="57"/>
      <c r="T28"/>
      <c r="U28"/>
      <c r="V28"/>
    </row>
    <row r="29" spans="5:22" ht="26.25" customHeight="1" thickBot="1" x14ac:dyDescent="0.35">
      <c r="E29" s="11">
        <v>440</v>
      </c>
      <c r="F29" s="11">
        <v>8</v>
      </c>
      <c r="N29"/>
      <c r="O29"/>
      <c r="P29"/>
      <c r="Q29"/>
      <c r="R29"/>
      <c r="S29"/>
      <c r="T29"/>
      <c r="U29"/>
      <c r="V29"/>
    </row>
    <row r="30" spans="5:22" ht="27" customHeight="1" x14ac:dyDescent="0.3">
      <c r="E30" s="11">
        <v>346</v>
      </c>
      <c r="F30" s="11">
        <v>9</v>
      </c>
      <c r="N30" s="58"/>
      <c r="O30" s="58" t="s">
        <v>45</v>
      </c>
      <c r="P30" s="58" t="s">
        <v>33</v>
      </c>
      <c r="Q30" s="58" t="s">
        <v>46</v>
      </c>
      <c r="R30" s="58" t="s">
        <v>47</v>
      </c>
      <c r="S30" s="58" t="s">
        <v>48</v>
      </c>
      <c r="T30" s="58" t="s">
        <v>49</v>
      </c>
      <c r="U30" s="58" t="s">
        <v>50</v>
      </c>
      <c r="V30" s="58" t="s">
        <v>51</v>
      </c>
    </row>
    <row r="31" spans="5:22" ht="24.75" customHeight="1" x14ac:dyDescent="0.3">
      <c r="E31" s="11">
        <v>238</v>
      </c>
      <c r="F31" s="11">
        <v>4</v>
      </c>
      <c r="N31" t="s">
        <v>39</v>
      </c>
      <c r="O31">
        <v>1.6401980092360491</v>
      </c>
      <c r="P31">
        <v>1.4023578742700658</v>
      </c>
      <c r="Q31">
        <v>1.1696001707765076</v>
      </c>
      <c r="R31">
        <v>0.26928362460485744</v>
      </c>
      <c r="S31">
        <v>-1.4844500548139674</v>
      </c>
      <c r="T31">
        <v>4.7648460732860656</v>
      </c>
      <c r="U31">
        <v>-1.4844500548139674</v>
      </c>
      <c r="V31">
        <v>4.7648460732860656</v>
      </c>
    </row>
    <row r="32" spans="5:22" ht="27" customHeight="1" thickBot="1" x14ac:dyDescent="0.35">
      <c r="E32" s="11">
        <v>312</v>
      </c>
      <c r="F32" s="11">
        <v>7</v>
      </c>
      <c r="N32" s="57" t="s">
        <v>52</v>
      </c>
      <c r="O32" s="57">
        <v>1.201186897820132E-2</v>
      </c>
      <c r="P32" s="57">
        <v>3.2453301402542763E-3</v>
      </c>
      <c r="Q32" s="57">
        <v>3.7012779776112925</v>
      </c>
      <c r="R32" s="57">
        <v>4.0998463576216917E-3</v>
      </c>
      <c r="S32" s="57">
        <v>4.780822805178702E-3</v>
      </c>
      <c r="T32" s="57">
        <v>1.9242915151223939E-2</v>
      </c>
      <c r="U32" s="57">
        <v>4.780822805178702E-3</v>
      </c>
      <c r="V32" s="57">
        <v>1.9242915151223939E-2</v>
      </c>
    </row>
    <row r="33" spans="5:6" ht="30" customHeight="1" x14ac:dyDescent="0.3">
      <c r="E33" s="11">
        <v>269</v>
      </c>
      <c r="F33" s="11">
        <v>3</v>
      </c>
    </row>
    <row r="34" spans="5:6" ht="28.5" customHeight="1" x14ac:dyDescent="0.3">
      <c r="E34" s="11">
        <v>655</v>
      </c>
      <c r="F34" s="11">
        <v>11</v>
      </c>
    </row>
    <row r="35" spans="5:6" ht="30.75" customHeight="1" x14ac:dyDescent="0.3">
      <c r="E35" s="11">
        <v>563</v>
      </c>
      <c r="F35" s="11">
        <v>7</v>
      </c>
    </row>
    <row r="36" spans="5:6" ht="25.2" customHeight="1" x14ac:dyDescent="0.3"/>
    <row r="37" spans="5:6" ht="22.95" customHeight="1" x14ac:dyDescent="0.3"/>
    <row r="38" spans="5:6" ht="21.6" customHeight="1" x14ac:dyDescent="0.3"/>
    <row r="40" spans="5:6" ht="22.95" customHeight="1" x14ac:dyDescent="0.3"/>
    <row r="41" spans="5:6" ht="18.600000000000001" customHeight="1" x14ac:dyDescent="0.3"/>
    <row r="42" spans="5:6" ht="18.600000000000001" customHeight="1" x14ac:dyDescent="0.3"/>
    <row r="43" spans="5:6" ht="19.2" customHeight="1" x14ac:dyDescent="0.3"/>
    <row r="44" spans="5:6" ht="16.95" customHeight="1" x14ac:dyDescent="0.3"/>
    <row r="45" spans="5:6" ht="15" customHeight="1" x14ac:dyDescent="0.3"/>
    <row r="56" ht="14.4" customHeight="1" x14ac:dyDescent="0.3"/>
    <row r="57" ht="14.4" customHeight="1" x14ac:dyDescent="0.3"/>
    <row r="58" ht="14.4" customHeight="1" x14ac:dyDescent="0.3"/>
  </sheetData>
  <pageMargins left="0.7" right="0.7" top="0.75" bottom="0.75" header="0.3" footer="0.3"/>
  <pageSetup scale="5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E23:F58"/>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21.5546875" style="3" customWidth="1"/>
    <col min="6" max="6" width="21.6640625" style="3" customWidth="1"/>
    <col min="7" max="7" width="10.109375" style="3" bestFit="1" customWidth="1"/>
    <col min="8" max="8" width="14.5546875" style="3" customWidth="1"/>
    <col min="9" max="9" width="4.88671875" style="3" customWidth="1"/>
    <col min="10" max="10" width="14.6640625" style="3" customWidth="1"/>
    <col min="11" max="11" width="15.6640625" style="3" customWidth="1"/>
    <col min="12" max="12" width="16.6640625" style="3" customWidth="1"/>
    <col min="13" max="13" width="4.5546875" style="3" customWidth="1"/>
    <col min="14" max="14" width="13.109375" style="3" customWidth="1"/>
    <col min="15" max="15" width="9.33203125" style="3" customWidth="1"/>
    <col min="16" max="16" width="9" style="3" customWidth="1"/>
    <col min="17" max="17" width="11.44140625" style="3" customWidth="1"/>
    <col min="18" max="18" width="12.88671875" style="3" customWidth="1"/>
    <col min="19" max="20" width="10.33203125" style="3" customWidth="1"/>
    <col min="21" max="22" width="9.33203125" style="3" customWidth="1"/>
    <col min="23" max="16384" width="9.109375" style="3"/>
  </cols>
  <sheetData>
    <row r="23" spans="5:6" ht="31.5" customHeight="1" x14ac:dyDescent="0.3">
      <c r="E23" s="40" t="s">
        <v>24</v>
      </c>
      <c r="F23" s="40" t="s">
        <v>23</v>
      </c>
    </row>
    <row r="24" spans="5:6" ht="33.75" customHeight="1" x14ac:dyDescent="0.3">
      <c r="E24" s="11">
        <v>487</v>
      </c>
      <c r="F24" s="11">
        <v>5</v>
      </c>
    </row>
    <row r="25" spans="5:6" ht="28.5" customHeight="1" x14ac:dyDescent="0.3">
      <c r="E25" s="11">
        <v>445</v>
      </c>
      <c r="F25" s="11">
        <v>7</v>
      </c>
    </row>
    <row r="26" spans="5:6" ht="30.75" customHeight="1" x14ac:dyDescent="0.3">
      <c r="E26" s="11">
        <v>272</v>
      </c>
      <c r="F26" s="11">
        <v>4</v>
      </c>
    </row>
    <row r="27" spans="5:6" ht="27" customHeight="1" x14ac:dyDescent="0.3">
      <c r="E27" s="11">
        <v>641</v>
      </c>
      <c r="F27" s="11">
        <v>9</v>
      </c>
    </row>
    <row r="28" spans="5:6" ht="27" customHeight="1" x14ac:dyDescent="0.3">
      <c r="E28" s="11">
        <v>187</v>
      </c>
      <c r="F28" s="11">
        <v>4</v>
      </c>
    </row>
    <row r="29" spans="5:6" ht="26.25" customHeight="1" x14ac:dyDescent="0.3">
      <c r="E29" s="11">
        <v>440</v>
      </c>
      <c r="F29" s="11">
        <v>8</v>
      </c>
    </row>
    <row r="30" spans="5:6" ht="27" customHeight="1" x14ac:dyDescent="0.3">
      <c r="E30" s="11">
        <v>346</v>
      </c>
      <c r="F30" s="11">
        <v>9</v>
      </c>
    </row>
    <row r="31" spans="5:6" ht="24.75" customHeight="1" x14ac:dyDescent="0.3">
      <c r="E31" s="11">
        <v>238</v>
      </c>
      <c r="F31" s="11">
        <v>4</v>
      </c>
    </row>
    <row r="32" spans="5:6" ht="27" customHeight="1" x14ac:dyDescent="0.3">
      <c r="E32" s="11">
        <v>312</v>
      </c>
      <c r="F32" s="11">
        <v>7</v>
      </c>
    </row>
    <row r="33" spans="5:6" ht="30" customHeight="1" x14ac:dyDescent="0.3">
      <c r="E33" s="11">
        <v>269</v>
      </c>
      <c r="F33" s="11">
        <v>3</v>
      </c>
    </row>
    <row r="34" spans="5:6" ht="28.5" customHeight="1" x14ac:dyDescent="0.3">
      <c r="E34" s="11">
        <v>655</v>
      </c>
      <c r="F34" s="11">
        <v>11</v>
      </c>
    </row>
    <row r="35" spans="5:6" ht="30.75" customHeight="1" x14ac:dyDescent="0.3">
      <c r="E35" s="11">
        <v>563</v>
      </c>
      <c r="F35" s="11">
        <v>7</v>
      </c>
    </row>
    <row r="36" spans="5:6" ht="25.2" customHeight="1" x14ac:dyDescent="0.3"/>
    <row r="37" spans="5:6" ht="22.95" customHeight="1" x14ac:dyDescent="0.3"/>
    <row r="38" spans="5:6" ht="21.6" customHeight="1" x14ac:dyDescent="0.3"/>
    <row r="40" spans="5:6" ht="22.95" customHeight="1" x14ac:dyDescent="0.3"/>
    <row r="41" spans="5:6" ht="18.600000000000001" customHeight="1" x14ac:dyDescent="0.3"/>
    <row r="42" spans="5:6" ht="18.600000000000001" customHeight="1" x14ac:dyDescent="0.3"/>
    <row r="43" spans="5:6" ht="19.2" customHeight="1" x14ac:dyDescent="0.3"/>
    <row r="44" spans="5:6" ht="16.95" customHeight="1" x14ac:dyDescent="0.3"/>
    <row r="45" spans="5:6" ht="15" customHeight="1" x14ac:dyDescent="0.3"/>
    <row r="56" ht="14.4" customHeight="1" x14ac:dyDescent="0.3"/>
    <row r="57" ht="14.4" customHeight="1" x14ac:dyDescent="0.3"/>
    <row r="58" ht="14.4" customHeight="1" x14ac:dyDescent="0.3"/>
  </sheetData>
  <pageMargins left="0.7" right="0.7" top="0.75" bottom="0.75" header="0.3" footer="0.3"/>
  <pageSetup scale="5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239D7-F577-4E82-9634-E30AF49B101F}">
  <sheetPr>
    <pageSetUpPr fitToPage="1"/>
  </sheetPr>
  <dimension ref="E13:P58"/>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20.88671875" style="3" customWidth="1"/>
    <col min="6" max="6" width="21.6640625" style="3" customWidth="1"/>
    <col min="7" max="7" width="10.109375" style="3" bestFit="1" customWidth="1"/>
    <col min="8" max="8" width="14.5546875" style="3" customWidth="1"/>
    <col min="9" max="9" width="4.88671875" style="3" customWidth="1"/>
    <col min="10" max="10" width="14.6640625" style="3" customWidth="1"/>
    <col min="11" max="11" width="15.6640625" style="3" customWidth="1"/>
    <col min="12" max="12" width="16.6640625" style="3" customWidth="1"/>
    <col min="13" max="13" width="4.5546875" style="3" customWidth="1"/>
    <col min="14" max="14" width="25" style="3" customWidth="1"/>
    <col min="15" max="15" width="19.88671875" style="3" customWidth="1"/>
    <col min="16" max="16" width="15.33203125" style="3" customWidth="1"/>
    <col min="17" max="17" width="11.44140625" style="3" customWidth="1"/>
    <col min="18" max="18" width="12.88671875" style="3" customWidth="1"/>
    <col min="19" max="20" width="10.33203125" style="3" customWidth="1"/>
    <col min="21" max="22" width="9.33203125" style="3" customWidth="1"/>
    <col min="23" max="16384" width="9.109375" style="3"/>
  </cols>
  <sheetData>
    <row r="13" spans="14:16" ht="15" thickBot="1" x14ac:dyDescent="0.35"/>
    <row r="14" spans="14:16" ht="24.6" thickBot="1" x14ac:dyDescent="0.4">
      <c r="N14" s="81"/>
      <c r="O14" s="81" t="s">
        <v>53</v>
      </c>
      <c r="P14" s="81" t="s">
        <v>54</v>
      </c>
    </row>
    <row r="15" spans="14:16" ht="33" customHeight="1" thickBot="1" x14ac:dyDescent="0.4">
      <c r="N15" s="82" t="s">
        <v>53</v>
      </c>
      <c r="O15" s="82">
        <v>1</v>
      </c>
      <c r="P15" s="82"/>
    </row>
    <row r="16" spans="14:16" ht="38.4" customHeight="1" thickBot="1" x14ac:dyDescent="0.4">
      <c r="N16" s="82" t="s">
        <v>54</v>
      </c>
      <c r="O16" s="83">
        <v>0.76029562273087659</v>
      </c>
      <c r="P16" s="82">
        <v>1</v>
      </c>
    </row>
    <row r="23" spans="5:6" ht="31.5" customHeight="1" x14ac:dyDescent="0.3">
      <c r="E23" s="40" t="s">
        <v>24</v>
      </c>
      <c r="F23" s="40" t="s">
        <v>23</v>
      </c>
    </row>
    <row r="24" spans="5:6" ht="33.75" customHeight="1" x14ac:dyDescent="0.3">
      <c r="E24" s="11">
        <v>487</v>
      </c>
      <c r="F24" s="11">
        <v>5</v>
      </c>
    </row>
    <row r="25" spans="5:6" ht="28.5" customHeight="1" x14ac:dyDescent="0.3">
      <c r="E25" s="11">
        <v>445</v>
      </c>
      <c r="F25" s="11">
        <v>7</v>
      </c>
    </row>
    <row r="26" spans="5:6" ht="30.75" customHeight="1" x14ac:dyDescent="0.3">
      <c r="E26" s="11">
        <v>272</v>
      </c>
      <c r="F26" s="11">
        <v>4</v>
      </c>
    </row>
    <row r="27" spans="5:6" ht="27" customHeight="1" x14ac:dyDescent="0.3">
      <c r="E27" s="11">
        <v>641</v>
      </c>
      <c r="F27" s="11">
        <v>9</v>
      </c>
    </row>
    <row r="28" spans="5:6" ht="27" customHeight="1" x14ac:dyDescent="0.3">
      <c r="E28" s="11">
        <v>187</v>
      </c>
      <c r="F28" s="11">
        <v>4</v>
      </c>
    </row>
    <row r="29" spans="5:6" ht="26.25" customHeight="1" x14ac:dyDescent="0.3">
      <c r="E29" s="11">
        <v>440</v>
      </c>
      <c r="F29" s="11">
        <v>8</v>
      </c>
    </row>
    <row r="30" spans="5:6" ht="27" customHeight="1" x14ac:dyDescent="0.3">
      <c r="E30" s="11">
        <v>346</v>
      </c>
      <c r="F30" s="11">
        <v>9</v>
      </c>
    </row>
    <row r="31" spans="5:6" ht="24.75" customHeight="1" x14ac:dyDescent="0.3">
      <c r="E31" s="11">
        <v>238</v>
      </c>
      <c r="F31" s="11">
        <v>4</v>
      </c>
    </row>
    <row r="32" spans="5:6" ht="27" customHeight="1" x14ac:dyDescent="0.3">
      <c r="E32" s="11">
        <v>312</v>
      </c>
      <c r="F32" s="11">
        <v>7</v>
      </c>
    </row>
    <row r="33" spans="5:6" ht="30" customHeight="1" x14ac:dyDescent="0.3">
      <c r="E33" s="11">
        <v>269</v>
      </c>
      <c r="F33" s="11">
        <v>3</v>
      </c>
    </row>
    <row r="34" spans="5:6" ht="28.5" customHeight="1" x14ac:dyDescent="0.3">
      <c r="E34" s="11">
        <v>655</v>
      </c>
      <c r="F34" s="11">
        <v>11</v>
      </c>
    </row>
    <row r="35" spans="5:6" ht="30.75" customHeight="1" x14ac:dyDescent="0.3">
      <c r="E35" s="11">
        <v>563</v>
      </c>
      <c r="F35" s="11">
        <v>7</v>
      </c>
    </row>
    <row r="36" spans="5:6" ht="25.2" customHeight="1" x14ac:dyDescent="0.3"/>
    <row r="37" spans="5:6" ht="22.95" customHeight="1" x14ac:dyDescent="0.3"/>
    <row r="38" spans="5:6" ht="21.6" customHeight="1" x14ac:dyDescent="0.3"/>
    <row r="40" spans="5:6" ht="22.95" customHeight="1" x14ac:dyDescent="0.3"/>
    <row r="41" spans="5:6" ht="18.600000000000001" customHeight="1" x14ac:dyDescent="0.3"/>
    <row r="42" spans="5:6" ht="18.600000000000001" customHeight="1" x14ac:dyDescent="0.3"/>
    <row r="43" spans="5:6" ht="19.2" customHeight="1" x14ac:dyDescent="0.3"/>
    <row r="44" spans="5:6" ht="16.95" customHeight="1" x14ac:dyDescent="0.3"/>
    <row r="45" spans="5:6" ht="15" customHeight="1" x14ac:dyDescent="0.3"/>
    <row r="56" ht="14.4" customHeight="1" x14ac:dyDescent="0.3"/>
    <row r="57" ht="14.4" customHeight="1" x14ac:dyDescent="0.3"/>
    <row r="58" ht="14.4" customHeight="1" x14ac:dyDescent="0.3"/>
  </sheetData>
  <pageMargins left="0.7" right="0.7" top="0.75" bottom="0.75" header="0.3" footer="0.3"/>
  <pageSetup scale="5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E14:AA58"/>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20.88671875" style="3" customWidth="1"/>
    <col min="6" max="6" width="21.6640625" style="3" customWidth="1"/>
    <col min="7" max="7" width="10.109375" style="3" bestFit="1" customWidth="1"/>
    <col min="8" max="8" width="14.5546875" style="3" customWidth="1"/>
    <col min="9" max="9" width="4.88671875" style="3" customWidth="1"/>
    <col min="10" max="10" width="14.6640625" style="3" customWidth="1"/>
    <col min="11" max="11" width="15.6640625" style="3" customWidth="1"/>
    <col min="12" max="12" width="16.6640625" style="3" customWidth="1"/>
    <col min="13" max="13" width="4.5546875" style="3" customWidth="1"/>
    <col min="14" max="14" width="13.109375" style="3" customWidth="1"/>
    <col min="15" max="15" width="9.33203125" style="3" customWidth="1"/>
    <col min="16" max="16" width="9" style="3" customWidth="1"/>
    <col min="17" max="17" width="11.44140625" style="3" customWidth="1"/>
    <col min="18" max="18" width="12.88671875" style="3" customWidth="1"/>
    <col min="19" max="20" width="10.33203125" style="3" customWidth="1"/>
    <col min="21" max="22" width="9.33203125" style="3" customWidth="1"/>
    <col min="23" max="16384" width="9.109375" style="3"/>
  </cols>
  <sheetData>
    <row r="14" spans="14:27" x14ac:dyDescent="0.3">
      <c r="N14" s="26"/>
      <c r="O14" s="26"/>
      <c r="P14" s="26"/>
      <c r="Q14" s="26"/>
      <c r="R14" s="26"/>
      <c r="S14" s="26"/>
      <c r="T14" s="26"/>
      <c r="U14" s="26"/>
      <c r="V14" s="26"/>
      <c r="W14" s="26"/>
      <c r="X14" s="26"/>
      <c r="Y14" s="26"/>
      <c r="Z14" s="26"/>
      <c r="AA14" s="26"/>
    </row>
    <row r="15" spans="14:27" x14ac:dyDescent="0.3">
      <c r="N15" s="26"/>
      <c r="O15" s="26"/>
      <c r="P15" s="26"/>
      <c r="Q15" s="26"/>
      <c r="R15" s="26"/>
      <c r="S15" s="26"/>
      <c r="T15" s="26"/>
      <c r="U15" s="26"/>
      <c r="V15" s="26"/>
      <c r="W15" s="26"/>
      <c r="X15" s="26"/>
      <c r="Y15" s="26"/>
      <c r="Z15" s="26"/>
      <c r="AA15" s="26"/>
    </row>
    <row r="16" spans="14:27" x14ac:dyDescent="0.3">
      <c r="N16" s="26"/>
      <c r="O16" s="26"/>
      <c r="P16" s="26"/>
      <c r="Q16" s="26"/>
      <c r="R16" s="26"/>
      <c r="S16" s="26"/>
      <c r="T16" s="26"/>
      <c r="U16" s="26"/>
      <c r="V16" s="26"/>
      <c r="W16" s="26"/>
      <c r="X16" s="26"/>
      <c r="Y16" s="26"/>
      <c r="Z16" s="26"/>
      <c r="AA16" s="26"/>
    </row>
    <row r="17" spans="5:27" x14ac:dyDescent="0.3">
      <c r="N17" s="26"/>
      <c r="O17" s="26"/>
      <c r="P17" s="26"/>
      <c r="Q17" s="26"/>
      <c r="R17" s="26"/>
      <c r="S17" s="26"/>
      <c r="T17" s="26"/>
      <c r="U17" s="26"/>
      <c r="V17" s="26"/>
      <c r="W17" s="26"/>
      <c r="X17" s="26"/>
      <c r="Y17" s="26"/>
      <c r="Z17" s="26"/>
      <c r="AA17" s="26"/>
    </row>
    <row r="18" spans="5:27" x14ac:dyDescent="0.3">
      <c r="N18" s="26"/>
      <c r="O18" s="26"/>
      <c r="P18" s="26"/>
      <c r="Q18" s="26"/>
      <c r="R18" s="26"/>
      <c r="S18" s="26"/>
      <c r="T18" s="26"/>
      <c r="U18" s="26"/>
      <c r="V18" s="26"/>
      <c r="W18" s="26"/>
      <c r="X18" s="26"/>
      <c r="Y18" s="26"/>
      <c r="Z18" s="26"/>
      <c r="AA18" s="26"/>
    </row>
    <row r="19" spans="5:27" x14ac:dyDescent="0.3">
      <c r="N19" s="26"/>
      <c r="O19" s="26"/>
      <c r="P19" s="26"/>
      <c r="Q19" s="26"/>
      <c r="R19" s="26"/>
      <c r="S19" s="26"/>
      <c r="T19" s="26"/>
      <c r="U19" s="26"/>
      <c r="V19" s="26"/>
      <c r="W19" s="26"/>
      <c r="X19" s="26"/>
      <c r="Y19" s="26"/>
      <c r="Z19" s="26"/>
      <c r="AA19" s="26"/>
    </row>
    <row r="20" spans="5:27" x14ac:dyDescent="0.3">
      <c r="N20" s="26"/>
      <c r="O20" s="26"/>
      <c r="P20" s="26"/>
      <c r="Q20" s="26"/>
      <c r="R20" s="26"/>
      <c r="S20" s="26"/>
      <c r="T20" s="26"/>
      <c r="U20" s="26"/>
      <c r="V20" s="26"/>
      <c r="W20" s="26"/>
      <c r="X20" s="26"/>
      <c r="Y20" s="26"/>
      <c r="Z20" s="26"/>
      <c r="AA20" s="26"/>
    </row>
    <row r="21" spans="5:27" x14ac:dyDescent="0.3">
      <c r="N21" s="26"/>
      <c r="O21" s="26"/>
      <c r="P21" s="26"/>
      <c r="Q21" s="26"/>
      <c r="R21" s="26"/>
      <c r="S21" s="26"/>
      <c r="T21" s="26"/>
      <c r="U21" s="26"/>
      <c r="V21" s="26"/>
      <c r="W21" s="26"/>
      <c r="X21" s="26"/>
      <c r="Y21" s="26"/>
      <c r="Z21" s="26"/>
      <c r="AA21" s="26"/>
    </row>
    <row r="22" spans="5:27" x14ac:dyDescent="0.3">
      <c r="N22" s="26"/>
      <c r="O22" s="26"/>
      <c r="P22" s="26"/>
      <c r="Q22" s="26"/>
      <c r="R22" s="26"/>
      <c r="S22" s="26"/>
      <c r="T22" s="26"/>
      <c r="U22" s="26"/>
      <c r="V22" s="26"/>
      <c r="W22" s="26"/>
      <c r="X22" s="26"/>
      <c r="Y22" s="26"/>
      <c r="Z22" s="26"/>
      <c r="AA22" s="26"/>
    </row>
    <row r="23" spans="5:27" ht="31.5" customHeight="1" x14ac:dyDescent="0.3">
      <c r="E23" s="40" t="s">
        <v>24</v>
      </c>
      <c r="F23" s="40" t="s">
        <v>23</v>
      </c>
      <c r="N23" s="26"/>
      <c r="O23" s="26"/>
      <c r="P23" s="26"/>
      <c r="Q23" s="26"/>
      <c r="R23" s="26"/>
      <c r="S23" s="26"/>
      <c r="T23" s="26"/>
      <c r="U23" s="26"/>
      <c r="V23" s="26"/>
      <c r="W23" s="26"/>
      <c r="X23" s="26"/>
      <c r="Y23" s="26"/>
      <c r="Z23" s="26"/>
      <c r="AA23" s="26"/>
    </row>
    <row r="24" spans="5:27" ht="33.75" customHeight="1" x14ac:dyDescent="0.3">
      <c r="E24" s="11">
        <v>487</v>
      </c>
      <c r="F24" s="11">
        <v>5</v>
      </c>
      <c r="N24" s="26"/>
      <c r="O24" s="26"/>
      <c r="P24" s="26"/>
      <c r="Q24" s="26"/>
      <c r="R24" s="26"/>
      <c r="S24" s="26"/>
      <c r="T24" s="26"/>
      <c r="U24" s="26"/>
      <c r="V24" s="26"/>
      <c r="W24" s="26"/>
      <c r="X24" s="26"/>
      <c r="Y24" s="26"/>
      <c r="Z24" s="26"/>
      <c r="AA24" s="26"/>
    </row>
    <row r="25" spans="5:27" ht="28.5" customHeight="1" x14ac:dyDescent="0.3">
      <c r="E25" s="11">
        <v>445</v>
      </c>
      <c r="F25" s="11">
        <v>7</v>
      </c>
      <c r="N25" s="26"/>
      <c r="O25" s="26"/>
      <c r="P25" s="26"/>
      <c r="Q25" s="26"/>
      <c r="R25" s="26"/>
      <c r="S25" s="26"/>
      <c r="T25" s="26"/>
      <c r="U25" s="26"/>
      <c r="V25" s="26"/>
      <c r="W25" s="26"/>
      <c r="X25" s="26"/>
      <c r="Y25" s="26"/>
      <c r="Z25" s="26"/>
      <c r="AA25" s="26"/>
    </row>
    <row r="26" spans="5:27" ht="30.75" customHeight="1" x14ac:dyDescent="0.3">
      <c r="E26" s="11">
        <v>272</v>
      </c>
      <c r="F26" s="11">
        <v>4</v>
      </c>
      <c r="N26" s="26"/>
      <c r="O26" s="26"/>
      <c r="P26" s="26"/>
      <c r="Q26" s="26"/>
      <c r="R26" s="26"/>
      <c r="S26" s="26"/>
      <c r="T26" s="26"/>
      <c r="U26" s="26"/>
      <c r="V26" s="26"/>
      <c r="W26" s="26"/>
      <c r="X26" s="26"/>
      <c r="Y26" s="26"/>
      <c r="Z26" s="26"/>
      <c r="AA26" s="26"/>
    </row>
    <row r="27" spans="5:27" ht="27" customHeight="1" x14ac:dyDescent="0.3">
      <c r="E27" s="11">
        <v>641</v>
      </c>
      <c r="F27" s="11">
        <v>9</v>
      </c>
      <c r="N27" s="26"/>
      <c r="O27" s="26"/>
      <c r="P27" s="26"/>
      <c r="Q27" s="26"/>
      <c r="R27" s="26"/>
      <c r="S27" s="26"/>
      <c r="T27" s="26"/>
      <c r="U27" s="26"/>
      <c r="V27" s="26"/>
      <c r="W27" s="26"/>
      <c r="X27" s="26"/>
      <c r="Y27" s="26"/>
      <c r="Z27" s="26"/>
      <c r="AA27" s="26"/>
    </row>
    <row r="28" spans="5:27" ht="27" customHeight="1" x14ac:dyDescent="0.3">
      <c r="E28" s="11">
        <v>187</v>
      </c>
      <c r="F28" s="11">
        <v>4</v>
      </c>
      <c r="N28" s="26"/>
      <c r="O28" s="26"/>
      <c r="P28" s="26"/>
      <c r="Q28" s="26"/>
      <c r="R28" s="26"/>
      <c r="S28" s="26"/>
      <c r="T28" s="26"/>
      <c r="U28" s="26"/>
      <c r="V28" s="26"/>
      <c r="W28" s="26"/>
      <c r="X28" s="26"/>
      <c r="Y28" s="26"/>
      <c r="Z28" s="26"/>
      <c r="AA28" s="26"/>
    </row>
    <row r="29" spans="5:27" ht="26.25" customHeight="1" x14ac:dyDescent="0.3">
      <c r="E29" s="11">
        <v>440</v>
      </c>
      <c r="F29" s="11">
        <v>8</v>
      </c>
      <c r="N29" s="26"/>
      <c r="O29" s="26"/>
      <c r="P29" s="26"/>
      <c r="Q29" s="26"/>
      <c r="R29" s="26"/>
      <c r="S29" s="26"/>
      <c r="T29" s="26"/>
      <c r="U29" s="26"/>
      <c r="V29" s="26"/>
      <c r="W29" s="26"/>
      <c r="X29" s="26"/>
      <c r="Y29" s="26"/>
      <c r="Z29" s="26"/>
      <c r="AA29" s="26"/>
    </row>
    <row r="30" spans="5:27" ht="27" customHeight="1" x14ac:dyDescent="0.3">
      <c r="E30" s="11">
        <v>346</v>
      </c>
      <c r="F30" s="11">
        <v>9</v>
      </c>
      <c r="N30" s="26"/>
      <c r="O30" s="26"/>
      <c r="P30" s="26"/>
      <c r="Q30" s="26"/>
      <c r="R30" s="26"/>
      <c r="S30" s="26"/>
      <c r="T30" s="26"/>
      <c r="U30" s="26"/>
      <c r="V30" s="26"/>
      <c r="W30" s="26"/>
      <c r="X30" s="26"/>
      <c r="Y30" s="26"/>
      <c r="Z30" s="26"/>
      <c r="AA30" s="26"/>
    </row>
    <row r="31" spans="5:27" ht="24.75" customHeight="1" x14ac:dyDescent="0.3">
      <c r="E31" s="11">
        <v>238</v>
      </c>
      <c r="F31" s="11">
        <v>4</v>
      </c>
      <c r="N31" s="26"/>
      <c r="O31" s="26"/>
      <c r="P31" s="26"/>
      <c r="Q31" s="26"/>
      <c r="R31" s="26"/>
      <c r="S31" s="26"/>
      <c r="T31" s="26"/>
      <c r="U31" s="26"/>
      <c r="V31" s="26"/>
      <c r="W31" s="26"/>
      <c r="X31" s="26"/>
      <c r="Y31" s="26"/>
      <c r="Z31" s="26"/>
      <c r="AA31" s="26"/>
    </row>
    <row r="32" spans="5:27" ht="27" customHeight="1" x14ac:dyDescent="0.3">
      <c r="E32" s="11">
        <v>312</v>
      </c>
      <c r="F32" s="11">
        <v>7</v>
      </c>
      <c r="N32" s="26"/>
      <c r="O32" s="26"/>
      <c r="P32" s="26"/>
      <c r="Q32" s="26"/>
      <c r="R32" s="26"/>
      <c r="S32" s="26"/>
      <c r="T32" s="26"/>
      <c r="U32" s="26"/>
      <c r="V32" s="26"/>
      <c r="W32" s="26"/>
      <c r="X32" s="26"/>
      <c r="Y32" s="26"/>
      <c r="Z32" s="26"/>
      <c r="AA32" s="26"/>
    </row>
    <row r="33" spans="5:27" ht="30" customHeight="1" x14ac:dyDescent="0.3">
      <c r="E33" s="11">
        <v>269</v>
      </c>
      <c r="F33" s="11">
        <v>3</v>
      </c>
      <c r="N33" s="26"/>
      <c r="O33" s="26"/>
      <c r="P33" s="26"/>
      <c r="Q33" s="26"/>
      <c r="R33" s="26"/>
      <c r="S33" s="26"/>
      <c r="T33" s="26"/>
      <c r="U33" s="26"/>
      <c r="V33" s="26"/>
      <c r="W33" s="26"/>
      <c r="X33" s="26"/>
      <c r="Y33" s="26"/>
      <c r="Z33" s="26"/>
      <c r="AA33" s="26"/>
    </row>
    <row r="34" spans="5:27" ht="28.5" customHeight="1" x14ac:dyDescent="0.3">
      <c r="E34" s="11">
        <v>655</v>
      </c>
      <c r="F34" s="11">
        <v>11</v>
      </c>
      <c r="N34" s="26"/>
      <c r="O34" s="26"/>
      <c r="P34" s="26"/>
      <c r="Q34" s="26"/>
      <c r="R34" s="26"/>
      <c r="S34" s="26"/>
      <c r="T34" s="26"/>
      <c r="U34" s="26"/>
      <c r="V34" s="26"/>
      <c r="W34" s="26"/>
      <c r="X34" s="26"/>
      <c r="Y34" s="26"/>
      <c r="Z34" s="26"/>
      <c r="AA34" s="26"/>
    </row>
    <row r="35" spans="5:27" ht="30.75" customHeight="1" x14ac:dyDescent="0.3">
      <c r="E35" s="11">
        <v>563</v>
      </c>
      <c r="F35" s="11">
        <v>7</v>
      </c>
      <c r="N35" s="26"/>
      <c r="O35" s="26"/>
      <c r="P35" s="26"/>
      <c r="Q35" s="26"/>
      <c r="R35" s="26"/>
      <c r="S35" s="26"/>
      <c r="T35" s="26"/>
      <c r="U35" s="26"/>
      <c r="V35" s="26"/>
      <c r="W35" s="26"/>
      <c r="X35" s="26"/>
      <c r="Y35" s="26"/>
      <c r="Z35" s="26"/>
      <c r="AA35" s="26"/>
    </row>
    <row r="36" spans="5:27" ht="25.2" customHeight="1" x14ac:dyDescent="0.3">
      <c r="N36" s="26"/>
      <c r="O36" s="26"/>
      <c r="P36" s="26"/>
      <c r="Q36" s="26"/>
      <c r="R36" s="26"/>
      <c r="S36" s="26"/>
      <c r="T36" s="26"/>
      <c r="U36" s="26"/>
      <c r="V36" s="26"/>
      <c r="W36" s="26"/>
      <c r="X36" s="26"/>
      <c r="Y36" s="26"/>
      <c r="Z36" s="26"/>
      <c r="AA36" s="26"/>
    </row>
    <row r="37" spans="5:27" ht="22.95" customHeight="1" x14ac:dyDescent="0.3">
      <c r="N37" s="26"/>
      <c r="O37" s="26"/>
      <c r="P37" s="26"/>
      <c r="Q37" s="26"/>
      <c r="R37" s="26"/>
      <c r="S37" s="26"/>
      <c r="T37" s="26"/>
      <c r="U37" s="26"/>
      <c r="V37" s="26"/>
      <c r="W37" s="26"/>
      <c r="X37" s="26"/>
      <c r="Y37" s="26"/>
      <c r="Z37" s="26"/>
      <c r="AA37" s="26"/>
    </row>
    <row r="38" spans="5:27" ht="21.6" customHeight="1" x14ac:dyDescent="0.3">
      <c r="N38" s="26"/>
      <c r="O38" s="26"/>
      <c r="P38" s="26"/>
      <c r="Q38" s="26"/>
      <c r="R38" s="26"/>
      <c r="S38" s="26"/>
      <c r="T38" s="26"/>
      <c r="U38" s="26"/>
      <c r="V38" s="26"/>
      <c r="W38" s="26"/>
      <c r="X38" s="26"/>
      <c r="Y38" s="26"/>
      <c r="Z38" s="26"/>
      <c r="AA38" s="26"/>
    </row>
    <row r="39" spans="5:27" x14ac:dyDescent="0.3">
      <c r="N39" s="26"/>
      <c r="O39" s="26"/>
      <c r="P39" s="26"/>
      <c r="Q39" s="26"/>
      <c r="R39" s="26"/>
      <c r="S39" s="26"/>
      <c r="T39" s="26"/>
      <c r="U39" s="26"/>
      <c r="V39" s="26"/>
      <c r="W39" s="26"/>
      <c r="X39" s="26"/>
      <c r="Y39" s="26"/>
      <c r="Z39" s="26"/>
      <c r="AA39" s="26"/>
    </row>
    <row r="40" spans="5:27" ht="22.95" customHeight="1" x14ac:dyDescent="0.3"/>
    <row r="41" spans="5:27" ht="18.600000000000001" customHeight="1" x14ac:dyDescent="0.3"/>
    <row r="42" spans="5:27" ht="18.600000000000001" customHeight="1" x14ac:dyDescent="0.3"/>
    <row r="43" spans="5:27" ht="19.2" customHeight="1" x14ac:dyDescent="0.3"/>
    <row r="44" spans="5:27" ht="16.95" customHeight="1" x14ac:dyDescent="0.3"/>
    <row r="45" spans="5:27" ht="15" customHeight="1" x14ac:dyDescent="0.3"/>
    <row r="56" ht="14.4" customHeight="1" x14ac:dyDescent="0.3"/>
    <row r="57" ht="14.4" customHeight="1" x14ac:dyDescent="0.3"/>
    <row r="58" ht="14.4" customHeight="1" x14ac:dyDescent="0.3"/>
  </sheetData>
  <pageMargins left="0.7" right="0.7" top="0.75" bottom="0.75" header="0.3" footer="0.3"/>
  <pageSetup scale="5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A8C8A-BCE4-4F65-ACA7-7C58A4C3263A}">
  <sheetPr>
    <pageSetUpPr fitToPage="1"/>
  </sheetPr>
  <dimension ref="A18:N72"/>
  <sheetViews>
    <sheetView zoomScale="70" zoomScaleNormal="70" workbookViewId="0"/>
  </sheetViews>
  <sheetFormatPr defaultColWidth="9.109375" defaultRowHeight="14.4" x14ac:dyDescent="0.3"/>
  <cols>
    <col min="1" max="1" width="10.6640625" style="3" customWidth="1"/>
    <col min="2" max="2" width="9.109375" style="3"/>
    <col min="3" max="3" width="15.88671875" style="3" customWidth="1"/>
    <col min="4" max="4" width="19.88671875" style="3" customWidth="1"/>
    <col min="5" max="5" width="26.6640625" style="3" customWidth="1"/>
    <col min="6" max="6" width="25.109375" style="3" customWidth="1"/>
    <col min="7" max="7" width="15.5546875" style="3" customWidth="1"/>
    <col min="8" max="8" width="15.6640625" style="3" customWidth="1"/>
    <col min="9" max="9" width="4.5546875" style="3" customWidth="1"/>
    <col min="10" max="10" width="23.33203125" style="3" customWidth="1"/>
    <col min="11" max="11" width="22.33203125" style="3" customWidth="1"/>
    <col min="12" max="12" width="22.109375" style="3" customWidth="1"/>
    <col min="13" max="13" width="22.6640625" style="3" customWidth="1"/>
    <col min="14" max="14" width="22.109375" style="3" customWidth="1"/>
    <col min="15" max="15" width="6.33203125" style="3" customWidth="1"/>
    <col min="16" max="16" width="8.33203125" style="3" customWidth="1"/>
    <col min="17" max="17" width="9.109375" style="3"/>
    <col min="18" max="18" width="7.44140625" style="3" customWidth="1"/>
    <col min="19" max="16384" width="9.109375" style="3"/>
  </cols>
  <sheetData>
    <row r="18" spans="3:14" ht="27.75" customHeight="1" x14ac:dyDescent="0.3"/>
    <row r="19" spans="3:14" ht="30" customHeight="1" x14ac:dyDescent="0.3"/>
    <row r="20" spans="3:14" ht="20.25" customHeight="1" x14ac:dyDescent="0.3"/>
    <row r="21" spans="3:14" ht="24" x14ac:dyDescent="0.35">
      <c r="C21" s="15"/>
      <c r="D21" s="15"/>
      <c r="E21" s="89" t="s">
        <v>6</v>
      </c>
      <c r="F21" s="90"/>
      <c r="J21" s="15"/>
      <c r="K21" s="15"/>
      <c r="L21" s="69" t="s">
        <v>6</v>
      </c>
    </row>
    <row r="22" spans="3:14" ht="61.5" customHeight="1" x14ac:dyDescent="0.35">
      <c r="C22" s="71" t="s">
        <v>1</v>
      </c>
      <c r="D22" s="72" t="s">
        <v>10</v>
      </c>
      <c r="E22" s="37" t="s">
        <v>8</v>
      </c>
      <c r="F22" s="38" t="s">
        <v>9</v>
      </c>
      <c r="J22" s="18" t="s">
        <v>1</v>
      </c>
      <c r="K22" s="19" t="s">
        <v>10</v>
      </c>
      <c r="L22" s="37" t="s">
        <v>8</v>
      </c>
      <c r="M22" s="38" t="s">
        <v>55</v>
      </c>
      <c r="N22" s="38" t="s">
        <v>56</v>
      </c>
    </row>
    <row r="23" spans="3:14" ht="28.2" customHeight="1" x14ac:dyDescent="0.3">
      <c r="C23" s="21">
        <v>1</v>
      </c>
      <c r="D23" s="21">
        <v>482</v>
      </c>
      <c r="E23" s="21">
        <v>499</v>
      </c>
      <c r="F23" s="21">
        <v>495</v>
      </c>
      <c r="J23" s="21">
        <v>1</v>
      </c>
      <c r="K23" s="21">
        <v>482</v>
      </c>
      <c r="L23" s="21">
        <v>499</v>
      </c>
      <c r="M23" s="21">
        <f>L23-K23</f>
        <v>17</v>
      </c>
      <c r="N23" s="21">
        <f>ABS(M23)</f>
        <v>17</v>
      </c>
    </row>
    <row r="24" spans="3:14" ht="25.2" customHeight="1" x14ac:dyDescent="0.3">
      <c r="C24" s="21">
        <v>2</v>
      </c>
      <c r="D24" s="21">
        <v>460</v>
      </c>
      <c r="E24" s="21">
        <v>495</v>
      </c>
      <c r="F24" s="21">
        <v>482</v>
      </c>
      <c r="J24" s="21">
        <v>2</v>
      </c>
      <c r="K24" s="21">
        <v>460</v>
      </c>
      <c r="L24" s="21">
        <v>495</v>
      </c>
      <c r="M24" s="21">
        <f t="shared" ref="M24:M28" si="0">L24-K24</f>
        <v>35</v>
      </c>
      <c r="N24" s="21">
        <f t="shared" ref="N24:N28" si="1">ABS(M24)</f>
        <v>35</v>
      </c>
    </row>
    <row r="25" spans="3:14" ht="25.95" customHeight="1" x14ac:dyDescent="0.3">
      <c r="C25" s="21">
        <v>3</v>
      </c>
      <c r="D25" s="21">
        <v>475</v>
      </c>
      <c r="E25" s="21">
        <v>490</v>
      </c>
      <c r="F25" s="21">
        <v>478</v>
      </c>
      <c r="J25" s="21">
        <v>3</v>
      </c>
      <c r="K25" s="21">
        <v>475</v>
      </c>
      <c r="L25" s="21">
        <v>490</v>
      </c>
      <c r="M25" s="21">
        <f t="shared" si="0"/>
        <v>15</v>
      </c>
      <c r="N25" s="21">
        <f t="shared" si="1"/>
        <v>15</v>
      </c>
    </row>
    <row r="26" spans="3:14" ht="33.6" customHeight="1" x14ac:dyDescent="0.3">
      <c r="C26" s="21">
        <v>4</v>
      </c>
      <c r="D26" s="21">
        <v>483</v>
      </c>
      <c r="E26" s="21">
        <v>495</v>
      </c>
      <c r="F26" s="21">
        <v>488</v>
      </c>
      <c r="J26" s="21">
        <v>4</v>
      </c>
      <c r="K26" s="21">
        <v>483</v>
      </c>
      <c r="L26" s="21">
        <v>495</v>
      </c>
      <c r="M26" s="21">
        <f t="shared" si="0"/>
        <v>12</v>
      </c>
      <c r="N26" s="21">
        <f t="shared" si="1"/>
        <v>12</v>
      </c>
    </row>
    <row r="27" spans="3:14" ht="32.4" customHeight="1" x14ac:dyDescent="0.3">
      <c r="C27" s="21">
        <v>5</v>
      </c>
      <c r="D27" s="21">
        <v>499</v>
      </c>
      <c r="E27" s="21">
        <v>487</v>
      </c>
      <c r="F27" s="21">
        <v>492</v>
      </c>
      <c r="J27" s="21">
        <v>5</v>
      </c>
      <c r="K27" s="21">
        <v>499</v>
      </c>
      <c r="L27" s="21">
        <v>487</v>
      </c>
      <c r="M27" s="21">
        <f t="shared" si="0"/>
        <v>-12</v>
      </c>
      <c r="N27" s="21">
        <f t="shared" si="1"/>
        <v>12</v>
      </c>
    </row>
    <row r="28" spans="3:14" ht="33" customHeight="1" x14ac:dyDescent="0.3">
      <c r="C28" s="21">
        <v>6</v>
      </c>
      <c r="D28" s="21">
        <v>487</v>
      </c>
      <c r="E28" s="21">
        <v>485</v>
      </c>
      <c r="F28" s="21">
        <v>493</v>
      </c>
      <c r="J28" s="21">
        <v>6</v>
      </c>
      <c r="K28" s="21">
        <v>487</v>
      </c>
      <c r="L28" s="21">
        <v>485</v>
      </c>
      <c r="M28" s="21">
        <f t="shared" si="0"/>
        <v>-2</v>
      </c>
      <c r="N28" s="21">
        <f t="shared" si="1"/>
        <v>2</v>
      </c>
    </row>
    <row r="29" spans="3:14" ht="16.95" customHeight="1" x14ac:dyDescent="0.3"/>
    <row r="30" spans="3:14" ht="19.95" customHeight="1" x14ac:dyDescent="0.3"/>
    <row r="31" spans="3:14" ht="35.4" customHeight="1" x14ac:dyDescent="0.3">
      <c r="N31" s="70">
        <f>SUM(N23:N28)</f>
        <v>93</v>
      </c>
    </row>
    <row r="32" spans="3:14" ht="19.95" customHeight="1" x14ac:dyDescent="0.3"/>
    <row r="33" spans="10:14" ht="32.4" customHeight="1" x14ac:dyDescent="0.3">
      <c r="N33" s="73">
        <f>N31/6</f>
        <v>15.5</v>
      </c>
    </row>
    <row r="34" spans="10:14" ht="19.95" customHeight="1" x14ac:dyDescent="0.3"/>
    <row r="35" spans="10:14" ht="18" customHeight="1" x14ac:dyDescent="0.3"/>
    <row r="36" spans="10:14" ht="27" customHeight="1" x14ac:dyDescent="0.35">
      <c r="J36" s="15"/>
      <c r="K36" s="15"/>
      <c r="L36" s="69" t="s">
        <v>6</v>
      </c>
    </row>
    <row r="37" spans="10:14" ht="46.95" customHeight="1" x14ac:dyDescent="0.3">
      <c r="J37" s="21" t="s">
        <v>1</v>
      </c>
      <c r="K37" s="20" t="s">
        <v>10</v>
      </c>
      <c r="L37" s="37" t="s">
        <v>9</v>
      </c>
      <c r="M37" s="38" t="s">
        <v>55</v>
      </c>
      <c r="N37" s="38" t="s">
        <v>56</v>
      </c>
    </row>
    <row r="38" spans="10:14" ht="38.4" customHeight="1" x14ac:dyDescent="0.3">
      <c r="J38" s="21">
        <v>1</v>
      </c>
      <c r="K38" s="21">
        <v>482</v>
      </c>
      <c r="L38" s="21">
        <v>495</v>
      </c>
      <c r="M38" s="21">
        <f>L38-K38</f>
        <v>13</v>
      </c>
      <c r="N38" s="21">
        <f>ABS(M38)</f>
        <v>13</v>
      </c>
    </row>
    <row r="39" spans="10:14" ht="31.95" customHeight="1" x14ac:dyDescent="0.3">
      <c r="J39" s="21">
        <v>2</v>
      </c>
      <c r="K39" s="21">
        <v>460</v>
      </c>
      <c r="L39" s="21">
        <v>482</v>
      </c>
      <c r="M39" s="21">
        <f t="shared" ref="M39:M43" si="2">L39-K39</f>
        <v>22</v>
      </c>
      <c r="N39" s="21">
        <f t="shared" ref="N39:N43" si="3">ABS(M39)</f>
        <v>22</v>
      </c>
    </row>
    <row r="40" spans="10:14" ht="24" customHeight="1" x14ac:dyDescent="0.3">
      <c r="J40" s="21">
        <v>3</v>
      </c>
      <c r="K40" s="21">
        <v>475</v>
      </c>
      <c r="L40" s="21">
        <v>478</v>
      </c>
      <c r="M40" s="21">
        <f t="shared" si="2"/>
        <v>3</v>
      </c>
      <c r="N40" s="21">
        <f t="shared" si="3"/>
        <v>3</v>
      </c>
    </row>
    <row r="41" spans="10:14" ht="30.6" customHeight="1" x14ac:dyDescent="0.3">
      <c r="J41" s="21">
        <v>4</v>
      </c>
      <c r="K41" s="21">
        <v>483</v>
      </c>
      <c r="L41" s="21">
        <v>488</v>
      </c>
      <c r="M41" s="21">
        <f t="shared" si="2"/>
        <v>5</v>
      </c>
      <c r="N41" s="21">
        <f t="shared" si="3"/>
        <v>5</v>
      </c>
    </row>
    <row r="42" spans="10:14" ht="28.2" customHeight="1" x14ac:dyDescent="0.3">
      <c r="J42" s="21">
        <v>5</v>
      </c>
      <c r="K42" s="21">
        <v>499</v>
      </c>
      <c r="L42" s="21">
        <v>492</v>
      </c>
      <c r="M42" s="21">
        <f t="shared" si="2"/>
        <v>-7</v>
      </c>
      <c r="N42" s="21">
        <f t="shared" si="3"/>
        <v>7</v>
      </c>
    </row>
    <row r="43" spans="10:14" ht="27" customHeight="1" x14ac:dyDescent="0.3">
      <c r="J43" s="21">
        <v>6</v>
      </c>
      <c r="K43" s="21">
        <v>487</v>
      </c>
      <c r="L43" s="21">
        <v>493</v>
      </c>
      <c r="M43" s="21">
        <f t="shared" si="2"/>
        <v>6</v>
      </c>
      <c r="N43" s="21">
        <f t="shared" si="3"/>
        <v>6</v>
      </c>
    </row>
    <row r="44" spans="10:14" ht="27.6" customHeight="1" x14ac:dyDescent="0.3"/>
    <row r="46" spans="10:14" ht="27.6" x14ac:dyDescent="0.3">
      <c r="N46" s="70">
        <f>SUM(N38:N43)</f>
        <v>56</v>
      </c>
    </row>
    <row r="48" spans="10:14" ht="15" customHeight="1" x14ac:dyDescent="0.3">
      <c r="N48" s="87">
        <f>N46/6</f>
        <v>9.3333333333333339</v>
      </c>
    </row>
    <row r="49" spans="1:14" ht="14.4" customHeight="1" x14ac:dyDescent="0.3">
      <c r="N49" s="88"/>
    </row>
    <row r="50" spans="1:14" ht="14.4" customHeight="1" x14ac:dyDescent="0.3"/>
    <row r="52" spans="1:14" x14ac:dyDescent="0.3">
      <c r="A52" s="15"/>
      <c r="B52" s="15"/>
    </row>
    <row r="53" spans="1:14" x14ac:dyDescent="0.3">
      <c r="A53" s="15"/>
      <c r="B53" s="15"/>
      <c r="C53" s="15"/>
      <c r="D53" s="15"/>
      <c r="E53" s="15"/>
      <c r="F53" s="15"/>
      <c r="G53" s="15"/>
      <c r="H53" s="15"/>
    </row>
    <row r="54" spans="1:14" x14ac:dyDescent="0.3">
      <c r="A54" s="15"/>
    </row>
    <row r="55" spans="1:14" x14ac:dyDescent="0.3">
      <c r="A55" s="15"/>
    </row>
    <row r="56" spans="1:14" x14ac:dyDescent="0.3">
      <c r="A56" s="15"/>
    </row>
    <row r="57" spans="1:14" x14ac:dyDescent="0.3">
      <c r="A57" s="15"/>
    </row>
    <row r="58" spans="1:14" x14ac:dyDescent="0.3">
      <c r="A58" s="15"/>
    </row>
    <row r="59" spans="1:14" x14ac:dyDescent="0.3">
      <c r="A59" s="15"/>
    </row>
    <row r="60" spans="1:14" x14ac:dyDescent="0.3">
      <c r="A60" s="15"/>
    </row>
    <row r="61" spans="1:14" x14ac:dyDescent="0.3">
      <c r="A61" s="15"/>
    </row>
    <row r="62" spans="1:14" x14ac:dyDescent="0.3">
      <c r="A62" s="15"/>
    </row>
    <row r="63" spans="1:14" x14ac:dyDescent="0.3">
      <c r="A63" s="15"/>
    </row>
    <row r="64" spans="1:14" x14ac:dyDescent="0.3">
      <c r="A64" s="15"/>
    </row>
    <row r="65" spans="1:8" x14ac:dyDescent="0.3">
      <c r="A65" s="15"/>
    </row>
    <row r="67" spans="1:8" ht="15" customHeight="1" x14ac:dyDescent="0.3"/>
    <row r="68" spans="1:8" ht="15" customHeight="1" x14ac:dyDescent="0.3"/>
    <row r="69" spans="1:8" x14ac:dyDescent="0.3">
      <c r="C69" s="15"/>
      <c r="D69" s="15"/>
      <c r="E69" s="15"/>
      <c r="F69" s="15"/>
      <c r="G69" s="15"/>
      <c r="H69" s="15"/>
    </row>
    <row r="70" spans="1:8" x14ac:dyDescent="0.3">
      <c r="C70" s="15"/>
      <c r="D70" s="15"/>
      <c r="E70" s="15"/>
      <c r="F70" s="15"/>
      <c r="G70" s="15"/>
      <c r="H70" s="15"/>
    </row>
    <row r="71" spans="1:8" x14ac:dyDescent="0.3">
      <c r="C71" s="15"/>
      <c r="D71" s="15"/>
      <c r="E71" s="15"/>
      <c r="F71" s="15"/>
      <c r="G71" s="15"/>
      <c r="H71" s="15"/>
    </row>
    <row r="72" spans="1:8" x14ac:dyDescent="0.3">
      <c r="A72" s="15"/>
      <c r="B72" s="15"/>
      <c r="C72" s="15"/>
      <c r="D72" s="15"/>
      <c r="E72" s="15"/>
      <c r="F72" s="15"/>
      <c r="G72" s="15"/>
      <c r="H72" s="15"/>
    </row>
  </sheetData>
  <mergeCells count="2">
    <mergeCell ref="N48:N49"/>
    <mergeCell ref="E21:F21"/>
  </mergeCells>
  <pageMargins left="0.7" right="0.7" top="0.75" bottom="0.75" header="0.3" footer="0.3"/>
  <pageSetup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7"/>
  <sheetViews>
    <sheetView showRowColHeaders="0" zoomScale="60" zoomScaleNormal="60" workbookViewId="0">
      <selection activeCell="L10" sqref="L10"/>
    </sheetView>
  </sheetViews>
  <sheetFormatPr defaultColWidth="9.109375" defaultRowHeight="14.4" x14ac:dyDescent="0.3"/>
  <cols>
    <col min="1" max="16384" width="9.109375" style="1"/>
  </cols>
  <sheetData>
    <row r="1" spans="1:27" x14ac:dyDescent="0.3">
      <c r="A1" s="1" t="s">
        <v>0</v>
      </c>
    </row>
    <row r="14" spans="1:27" x14ac:dyDescent="0.3">
      <c r="K14" s="17"/>
      <c r="L14" s="17"/>
      <c r="M14" s="17"/>
      <c r="N14" s="17"/>
      <c r="O14" s="17"/>
      <c r="P14" s="17"/>
      <c r="Q14" s="17"/>
      <c r="R14" s="17"/>
      <c r="S14" s="17"/>
      <c r="T14" s="17"/>
      <c r="U14" s="17"/>
      <c r="V14" s="17"/>
      <c r="W14" s="17"/>
      <c r="X14" s="17"/>
      <c r="Y14" s="17"/>
      <c r="Z14" s="17"/>
      <c r="AA14" s="17"/>
    </row>
    <row r="15" spans="1:27" x14ac:dyDescent="0.3">
      <c r="K15" s="17"/>
      <c r="L15" s="17"/>
      <c r="M15" s="17"/>
      <c r="N15" s="17"/>
      <c r="O15" s="17"/>
      <c r="P15" s="17"/>
      <c r="Q15" s="17"/>
      <c r="R15" s="17"/>
      <c r="S15" s="17"/>
      <c r="T15" s="17"/>
      <c r="U15" s="17"/>
      <c r="V15" s="17"/>
      <c r="W15" s="17"/>
      <c r="X15" s="17"/>
      <c r="Y15" s="17"/>
      <c r="Z15" s="17"/>
      <c r="AA15" s="17"/>
    </row>
    <row r="16" spans="1:27" x14ac:dyDescent="0.3">
      <c r="K16" s="17"/>
      <c r="L16" s="17"/>
      <c r="M16" s="17"/>
      <c r="N16" s="17"/>
      <c r="O16" s="17"/>
      <c r="P16" s="17"/>
      <c r="Q16" s="17"/>
      <c r="R16" s="17"/>
      <c r="S16" s="17"/>
      <c r="T16" s="17"/>
      <c r="U16" s="17"/>
      <c r="V16" s="17"/>
      <c r="W16" s="17"/>
      <c r="X16" s="17"/>
      <c r="Y16" s="17"/>
      <c r="Z16" s="17"/>
      <c r="AA16" s="17"/>
    </row>
    <row r="17" spans="11:27" x14ac:dyDescent="0.3">
      <c r="K17" s="17"/>
      <c r="L17" s="17"/>
      <c r="M17" s="17"/>
      <c r="N17" s="17"/>
      <c r="O17" s="17"/>
      <c r="P17" s="17"/>
      <c r="Q17" s="17"/>
      <c r="R17" s="17"/>
      <c r="S17" s="17"/>
      <c r="T17" s="17"/>
      <c r="U17" s="17"/>
      <c r="V17" s="17"/>
      <c r="W17" s="17"/>
      <c r="X17" s="17"/>
      <c r="Y17" s="17"/>
      <c r="Z17" s="17"/>
      <c r="AA17" s="17"/>
    </row>
    <row r="18" spans="11:27" x14ac:dyDescent="0.3">
      <c r="K18" s="17"/>
      <c r="L18" s="17"/>
      <c r="M18" s="17"/>
      <c r="N18" s="17"/>
      <c r="O18" s="17"/>
      <c r="P18" s="17"/>
      <c r="Q18" s="17"/>
      <c r="R18" s="17"/>
      <c r="S18" s="17"/>
      <c r="T18" s="17"/>
      <c r="U18" s="17"/>
      <c r="V18" s="17"/>
      <c r="W18" s="17"/>
      <c r="X18" s="17"/>
      <c r="Y18" s="17"/>
      <c r="Z18" s="17"/>
      <c r="AA18" s="17"/>
    </row>
    <row r="19" spans="11:27" x14ac:dyDescent="0.3">
      <c r="K19" s="17"/>
      <c r="L19" s="17"/>
      <c r="M19" s="17"/>
      <c r="N19" s="17"/>
      <c r="O19" s="17"/>
      <c r="P19" s="17"/>
      <c r="Q19" s="17"/>
      <c r="R19" s="17"/>
      <c r="S19" s="17"/>
      <c r="T19" s="17"/>
      <c r="U19" s="17"/>
      <c r="V19" s="17"/>
      <c r="W19" s="17"/>
      <c r="X19" s="17"/>
      <c r="Y19" s="17"/>
      <c r="Z19" s="17"/>
      <c r="AA19" s="17"/>
    </row>
    <row r="20" spans="11:27" x14ac:dyDescent="0.3">
      <c r="K20" s="17"/>
      <c r="L20" s="17"/>
      <c r="M20" s="17"/>
      <c r="N20" s="17"/>
      <c r="O20" s="17"/>
      <c r="P20" s="17"/>
      <c r="Q20" s="17"/>
      <c r="R20" s="17"/>
      <c r="S20" s="17"/>
      <c r="T20" s="17"/>
      <c r="U20" s="17"/>
      <c r="V20" s="17"/>
      <c r="W20" s="17"/>
      <c r="X20" s="17"/>
      <c r="Y20" s="17"/>
      <c r="Z20" s="17"/>
      <c r="AA20" s="17"/>
    </row>
    <row r="21" spans="11:27" x14ac:dyDescent="0.3">
      <c r="K21" s="17"/>
      <c r="L21" s="17"/>
      <c r="M21" s="17"/>
      <c r="N21" s="17"/>
      <c r="O21" s="17"/>
      <c r="P21" s="17"/>
      <c r="Q21" s="17"/>
      <c r="R21" s="17"/>
      <c r="S21" s="17"/>
      <c r="T21" s="17"/>
      <c r="U21" s="17"/>
      <c r="V21" s="17"/>
      <c r="W21" s="17"/>
      <c r="X21" s="17"/>
      <c r="Y21" s="17"/>
      <c r="Z21" s="17"/>
      <c r="AA21" s="17"/>
    </row>
    <row r="22" spans="11:27" x14ac:dyDescent="0.3">
      <c r="K22" s="17"/>
      <c r="L22" s="17"/>
      <c r="M22" s="17"/>
      <c r="N22" s="17"/>
      <c r="O22" s="17"/>
      <c r="P22" s="17"/>
      <c r="Q22" s="17"/>
      <c r="R22" s="17"/>
      <c r="S22" s="17"/>
      <c r="T22" s="17"/>
      <c r="U22" s="17"/>
      <c r="V22" s="17"/>
      <c r="W22" s="17"/>
      <c r="X22" s="17"/>
      <c r="Y22" s="17"/>
      <c r="Z22" s="17"/>
      <c r="AA22" s="17"/>
    </row>
    <row r="23" spans="11:27" x14ac:dyDescent="0.3">
      <c r="K23" s="17"/>
      <c r="L23" s="17"/>
      <c r="M23" s="17"/>
      <c r="N23" s="17"/>
      <c r="O23" s="17"/>
      <c r="P23" s="17"/>
      <c r="Q23" s="17"/>
      <c r="R23" s="17"/>
      <c r="S23" s="17"/>
      <c r="T23" s="17"/>
      <c r="U23" s="17"/>
      <c r="V23" s="17"/>
      <c r="W23" s="17"/>
      <c r="X23" s="17"/>
      <c r="Y23" s="17"/>
      <c r="Z23" s="17"/>
      <c r="AA23" s="17"/>
    </row>
    <row r="24" spans="11:27" x14ac:dyDescent="0.3">
      <c r="K24" s="17"/>
      <c r="L24" s="17"/>
      <c r="M24" s="17"/>
      <c r="N24" s="17"/>
      <c r="O24" s="17"/>
      <c r="P24" s="17"/>
      <c r="Q24" s="17"/>
      <c r="R24" s="17"/>
      <c r="S24" s="17"/>
      <c r="T24" s="17"/>
      <c r="U24" s="17"/>
      <c r="V24" s="17"/>
      <c r="W24" s="17"/>
      <c r="X24" s="17"/>
      <c r="Y24" s="17"/>
      <c r="Z24" s="17"/>
      <c r="AA24" s="17"/>
    </row>
    <row r="25" spans="11:27" x14ac:dyDescent="0.3">
      <c r="K25" s="17"/>
      <c r="L25" s="17"/>
      <c r="M25" s="17"/>
      <c r="N25" s="17"/>
      <c r="O25" s="17"/>
      <c r="P25" s="17"/>
      <c r="Q25" s="17"/>
      <c r="R25" s="17"/>
      <c r="S25" s="17"/>
      <c r="T25" s="17"/>
      <c r="U25" s="17"/>
      <c r="V25" s="17"/>
      <c r="W25" s="17"/>
      <c r="X25" s="17"/>
      <c r="Y25" s="17"/>
      <c r="Z25" s="17"/>
      <c r="AA25" s="17"/>
    </row>
    <row r="26" spans="11:27" x14ac:dyDescent="0.3">
      <c r="K26" s="17"/>
      <c r="L26" s="17"/>
      <c r="M26" s="17"/>
      <c r="N26" s="17"/>
      <c r="O26" s="17"/>
      <c r="P26" s="17"/>
      <c r="Q26" s="17"/>
      <c r="R26" s="17"/>
      <c r="S26" s="17"/>
      <c r="T26" s="17"/>
      <c r="U26" s="17"/>
      <c r="V26" s="17"/>
      <c r="W26" s="17"/>
      <c r="X26" s="17"/>
      <c r="Y26" s="17"/>
      <c r="Z26" s="17"/>
      <c r="AA26" s="17"/>
    </row>
    <row r="27" spans="11:27" x14ac:dyDescent="0.3">
      <c r="K27" s="17"/>
      <c r="L27" s="17"/>
      <c r="M27" s="17"/>
      <c r="N27" s="17"/>
      <c r="O27" s="17"/>
      <c r="P27" s="17"/>
      <c r="Q27" s="17"/>
      <c r="R27" s="17"/>
      <c r="S27" s="17"/>
      <c r="T27" s="17"/>
      <c r="U27" s="17"/>
      <c r="V27" s="17"/>
      <c r="W27" s="17"/>
      <c r="X27" s="17"/>
      <c r="Y27" s="17"/>
      <c r="Z27" s="17"/>
      <c r="AA27" s="17"/>
    </row>
    <row r="28" spans="11:27" x14ac:dyDescent="0.3">
      <c r="K28" s="17"/>
      <c r="L28" s="17"/>
      <c r="M28" s="17"/>
      <c r="N28" s="17"/>
      <c r="O28" s="17"/>
      <c r="P28" s="17"/>
      <c r="Q28" s="17"/>
      <c r="R28" s="17"/>
      <c r="S28" s="17"/>
      <c r="T28" s="17"/>
      <c r="U28" s="17"/>
      <c r="V28" s="17"/>
      <c r="W28" s="17"/>
      <c r="X28" s="17"/>
      <c r="Y28" s="17"/>
      <c r="Z28" s="17"/>
      <c r="AA28" s="17"/>
    </row>
    <row r="29" spans="11:27" x14ac:dyDescent="0.3">
      <c r="K29" s="17"/>
      <c r="L29" s="17"/>
      <c r="M29" s="17"/>
      <c r="N29" s="17"/>
      <c r="O29" s="17"/>
      <c r="P29" s="17"/>
      <c r="Q29" s="17"/>
      <c r="R29" s="17"/>
      <c r="S29" s="17"/>
      <c r="T29" s="17"/>
      <c r="U29" s="17"/>
      <c r="V29" s="17"/>
      <c r="W29" s="17"/>
      <c r="X29" s="17"/>
      <c r="Y29" s="17"/>
      <c r="Z29" s="17"/>
      <c r="AA29" s="17"/>
    </row>
    <row r="30" spans="11:27" x14ac:dyDescent="0.3">
      <c r="K30" s="17"/>
      <c r="L30" s="17"/>
      <c r="M30" s="17"/>
      <c r="N30" s="17"/>
      <c r="O30" s="17"/>
      <c r="P30" s="17"/>
      <c r="Q30" s="17"/>
      <c r="R30" s="17"/>
      <c r="S30" s="17"/>
      <c r="T30" s="17"/>
      <c r="U30" s="17"/>
      <c r="V30" s="17"/>
      <c r="W30" s="17"/>
      <c r="X30" s="17"/>
      <c r="Y30" s="17"/>
      <c r="Z30" s="17"/>
      <c r="AA30" s="17"/>
    </row>
    <row r="31" spans="11:27" x14ac:dyDescent="0.3">
      <c r="K31" s="17"/>
      <c r="L31" s="17"/>
      <c r="M31" s="17"/>
      <c r="N31" s="17"/>
      <c r="O31" s="17"/>
      <c r="P31" s="17"/>
      <c r="Q31" s="17"/>
      <c r="R31" s="17"/>
      <c r="S31" s="17"/>
      <c r="T31" s="17"/>
      <c r="U31" s="17"/>
      <c r="V31" s="17"/>
      <c r="W31" s="17"/>
      <c r="X31" s="17"/>
      <c r="Y31" s="17"/>
      <c r="Z31" s="17"/>
      <c r="AA31" s="17"/>
    </row>
    <row r="32" spans="11:27" x14ac:dyDescent="0.3">
      <c r="K32" s="17"/>
      <c r="L32" s="17"/>
      <c r="M32" s="17"/>
      <c r="N32" s="17"/>
      <c r="O32" s="17"/>
      <c r="P32" s="17"/>
      <c r="Q32" s="17"/>
      <c r="R32" s="17"/>
      <c r="S32" s="17"/>
      <c r="T32" s="17"/>
      <c r="U32" s="17"/>
      <c r="V32" s="17"/>
      <c r="W32" s="17"/>
      <c r="X32" s="17"/>
      <c r="Y32" s="17"/>
      <c r="Z32" s="17"/>
      <c r="AA32" s="17"/>
    </row>
    <row r="33" spans="11:27" x14ac:dyDescent="0.3">
      <c r="K33" s="17"/>
      <c r="L33" s="17"/>
      <c r="M33" s="17"/>
      <c r="N33" s="17"/>
      <c r="O33" s="17"/>
      <c r="P33" s="17"/>
      <c r="Q33" s="17"/>
      <c r="R33" s="17"/>
      <c r="S33" s="17"/>
      <c r="T33" s="17"/>
      <c r="U33" s="17"/>
      <c r="V33" s="17"/>
      <c r="W33" s="17"/>
      <c r="X33" s="17"/>
      <c r="Y33" s="17"/>
      <c r="Z33" s="17"/>
      <c r="AA33" s="17"/>
    </row>
    <row r="34" spans="11:27" x14ac:dyDescent="0.3">
      <c r="K34" s="17"/>
      <c r="L34" s="17"/>
      <c r="M34" s="17"/>
      <c r="N34" s="17"/>
      <c r="O34" s="17"/>
      <c r="P34" s="17"/>
      <c r="Q34" s="17"/>
      <c r="R34" s="17"/>
      <c r="S34" s="17"/>
      <c r="T34" s="17"/>
      <c r="U34" s="17"/>
      <c r="V34" s="17"/>
      <c r="W34" s="17"/>
      <c r="X34" s="17"/>
      <c r="Y34" s="17"/>
      <c r="Z34" s="17"/>
      <c r="AA34" s="17"/>
    </row>
    <row r="35" spans="11:27" x14ac:dyDescent="0.3">
      <c r="K35" s="17"/>
      <c r="L35" s="17"/>
      <c r="M35" s="17"/>
      <c r="N35" s="17"/>
      <c r="O35" s="17"/>
      <c r="P35" s="17"/>
      <c r="Q35" s="17"/>
      <c r="R35" s="17"/>
      <c r="S35" s="17"/>
      <c r="T35" s="17"/>
      <c r="U35" s="17"/>
      <c r="V35" s="17"/>
      <c r="W35" s="17"/>
      <c r="X35" s="17"/>
      <c r="Y35" s="17"/>
      <c r="Z35" s="17"/>
      <c r="AA35" s="17"/>
    </row>
    <row r="36" spans="11:27" x14ac:dyDescent="0.3">
      <c r="K36" s="17"/>
      <c r="L36" s="17"/>
      <c r="M36" s="17"/>
      <c r="N36" s="17"/>
      <c r="O36" s="17"/>
      <c r="P36" s="17"/>
      <c r="Q36" s="17"/>
      <c r="R36" s="17"/>
      <c r="S36" s="17"/>
      <c r="T36" s="17"/>
      <c r="U36" s="17"/>
      <c r="V36" s="17"/>
      <c r="W36" s="17"/>
      <c r="X36" s="17"/>
      <c r="Y36" s="17"/>
      <c r="Z36" s="17"/>
      <c r="AA36" s="17"/>
    </row>
    <row r="37" spans="11:27" x14ac:dyDescent="0.3">
      <c r="K37" s="17"/>
      <c r="L37" s="17"/>
      <c r="M37" s="17"/>
      <c r="N37" s="17"/>
      <c r="O37" s="17"/>
      <c r="P37" s="17"/>
      <c r="Q37" s="17"/>
      <c r="R37" s="17"/>
      <c r="S37" s="17"/>
      <c r="T37" s="17"/>
      <c r="U37" s="17"/>
      <c r="V37" s="17"/>
      <c r="W37" s="17"/>
      <c r="X37" s="17"/>
      <c r="Y37" s="17"/>
      <c r="Z37" s="17"/>
      <c r="AA37" s="17"/>
    </row>
    <row r="38" spans="11:27" x14ac:dyDescent="0.3">
      <c r="K38" s="17"/>
      <c r="L38" s="17"/>
      <c r="M38" s="17"/>
      <c r="N38" s="17"/>
      <c r="O38" s="17"/>
      <c r="P38" s="17"/>
      <c r="Q38" s="17"/>
      <c r="R38" s="17"/>
      <c r="S38" s="17"/>
      <c r="T38" s="17"/>
      <c r="U38" s="17"/>
      <c r="V38" s="17"/>
      <c r="W38" s="17"/>
      <c r="X38" s="17"/>
      <c r="Y38" s="17"/>
      <c r="Z38" s="17"/>
      <c r="AA38" s="17"/>
    </row>
    <row r="39" spans="11:27" x14ac:dyDescent="0.3">
      <c r="K39" s="17"/>
      <c r="L39" s="17"/>
      <c r="M39" s="17"/>
      <c r="N39" s="17"/>
      <c r="O39" s="17"/>
      <c r="P39" s="17"/>
      <c r="Q39" s="17"/>
      <c r="R39" s="17"/>
      <c r="S39" s="17"/>
      <c r="T39" s="17"/>
      <c r="U39" s="17"/>
      <c r="V39" s="17"/>
      <c r="W39" s="17"/>
      <c r="X39" s="17"/>
      <c r="Y39" s="17"/>
      <c r="Z39" s="17"/>
      <c r="AA39" s="17"/>
    </row>
    <row r="40" spans="11:27" x14ac:dyDescent="0.3">
      <c r="K40" s="17"/>
      <c r="L40" s="17"/>
      <c r="M40" s="17"/>
      <c r="N40" s="17"/>
      <c r="O40" s="17"/>
      <c r="P40" s="17"/>
      <c r="Q40" s="17"/>
      <c r="R40" s="17"/>
      <c r="S40" s="17"/>
      <c r="T40" s="17"/>
      <c r="U40" s="17"/>
      <c r="V40" s="17"/>
      <c r="W40" s="17"/>
      <c r="X40" s="17"/>
      <c r="Y40" s="17"/>
      <c r="Z40" s="17"/>
      <c r="AA40" s="17"/>
    </row>
    <row r="41" spans="11:27" x14ac:dyDescent="0.3">
      <c r="K41" s="17"/>
      <c r="L41" s="17"/>
      <c r="M41" s="17"/>
      <c r="N41" s="17"/>
      <c r="O41" s="17"/>
      <c r="P41" s="17"/>
      <c r="Q41" s="17"/>
      <c r="R41" s="17"/>
      <c r="S41" s="17"/>
      <c r="T41" s="17"/>
      <c r="U41" s="17"/>
      <c r="V41" s="17"/>
      <c r="W41" s="17"/>
      <c r="X41" s="17"/>
      <c r="Y41" s="17"/>
      <c r="Z41" s="17"/>
      <c r="AA41" s="17"/>
    </row>
    <row r="42" spans="11:27" x14ac:dyDescent="0.3">
      <c r="K42" s="17"/>
      <c r="L42" s="17"/>
      <c r="M42" s="17"/>
      <c r="N42" s="17"/>
      <c r="O42" s="17"/>
      <c r="P42" s="17"/>
      <c r="Q42" s="17"/>
      <c r="R42" s="17"/>
      <c r="S42" s="17"/>
      <c r="T42" s="17"/>
      <c r="U42" s="17"/>
      <c r="V42" s="17"/>
      <c r="W42" s="17"/>
      <c r="X42" s="17"/>
      <c r="Y42" s="17"/>
      <c r="Z42" s="17"/>
      <c r="AA42" s="17"/>
    </row>
    <row r="43" spans="11:27" x14ac:dyDescent="0.3">
      <c r="K43" s="17"/>
      <c r="L43" s="17"/>
      <c r="M43" s="17"/>
      <c r="N43" s="17"/>
      <c r="O43" s="17"/>
      <c r="P43" s="17"/>
      <c r="Q43" s="17"/>
      <c r="R43" s="17"/>
      <c r="S43" s="17"/>
      <c r="T43" s="17"/>
      <c r="U43" s="17"/>
      <c r="V43" s="17"/>
      <c r="W43" s="17"/>
      <c r="X43" s="17"/>
      <c r="Y43" s="17"/>
      <c r="Z43" s="17"/>
      <c r="AA43" s="17"/>
    </row>
    <row r="44" spans="11:27" x14ac:dyDescent="0.3">
      <c r="K44" s="17"/>
      <c r="L44" s="17"/>
      <c r="M44" s="17"/>
      <c r="N44" s="17"/>
      <c r="O44" s="17"/>
      <c r="P44" s="17"/>
      <c r="Q44" s="17"/>
      <c r="R44" s="17"/>
      <c r="S44" s="17"/>
      <c r="T44" s="17"/>
      <c r="U44" s="17"/>
      <c r="V44" s="17"/>
      <c r="W44" s="17"/>
      <c r="X44" s="17"/>
      <c r="Y44" s="17"/>
      <c r="Z44" s="17"/>
      <c r="AA44" s="17"/>
    </row>
    <row r="45" spans="11:27" x14ac:dyDescent="0.3">
      <c r="K45" s="17"/>
      <c r="L45" s="17"/>
      <c r="M45" s="17"/>
      <c r="N45" s="17"/>
      <c r="O45" s="17"/>
      <c r="P45" s="17"/>
      <c r="Q45" s="17"/>
      <c r="R45" s="17"/>
      <c r="S45" s="17"/>
      <c r="T45" s="17"/>
      <c r="U45" s="17"/>
      <c r="V45" s="17"/>
      <c r="W45" s="17"/>
      <c r="X45" s="17"/>
      <c r="Y45" s="17"/>
      <c r="Z45" s="17"/>
      <c r="AA45" s="17"/>
    </row>
    <row r="46" spans="11:27" x14ac:dyDescent="0.3">
      <c r="K46" s="17"/>
      <c r="L46" s="17"/>
      <c r="M46" s="17"/>
      <c r="N46" s="17"/>
      <c r="O46" s="17"/>
      <c r="P46" s="17"/>
      <c r="Q46" s="17"/>
      <c r="R46" s="17"/>
      <c r="S46" s="17"/>
      <c r="T46" s="17"/>
      <c r="U46" s="17"/>
      <c r="V46" s="17"/>
      <c r="W46" s="17"/>
      <c r="X46" s="17"/>
      <c r="Y46" s="17"/>
      <c r="Z46" s="17"/>
      <c r="AA46" s="17"/>
    </row>
    <row r="47" spans="11:27" x14ac:dyDescent="0.3">
      <c r="K47" s="17"/>
      <c r="L47" s="17"/>
      <c r="M47" s="17"/>
      <c r="N47" s="17"/>
      <c r="O47" s="17"/>
      <c r="P47" s="17"/>
      <c r="Q47" s="17"/>
      <c r="R47" s="17"/>
      <c r="S47" s="17"/>
      <c r="T47" s="17"/>
      <c r="U47" s="17"/>
      <c r="V47" s="17"/>
      <c r="W47" s="17"/>
      <c r="X47" s="17"/>
      <c r="Y47" s="17"/>
      <c r="Z47" s="17"/>
      <c r="AA47" s="17"/>
    </row>
  </sheetData>
  <pageMargins left="0.7" right="0.7" top="0.75" bottom="0.75" header="0.3" footer="0.3"/>
  <pageSetup scale="2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C18:V70"/>
  <sheetViews>
    <sheetView zoomScale="70" zoomScaleNormal="70" workbookViewId="0">
      <selection activeCell="B4" sqref="B4"/>
    </sheetView>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2.5546875" style="3" customWidth="1"/>
    <col min="7" max="7" width="19.88671875" style="3" customWidth="1"/>
    <col min="8" max="8" width="26.6640625" style="3" customWidth="1"/>
    <col min="9" max="9" width="25.109375" style="3" customWidth="1"/>
    <col min="10" max="10" width="15.5546875" style="3" customWidth="1"/>
    <col min="11" max="11" width="15.6640625" style="3" customWidth="1"/>
    <col min="12" max="12" width="4.5546875" style="3" customWidth="1"/>
    <col min="13" max="13" width="11.88671875" style="3" customWidth="1"/>
    <col min="14" max="14" width="13" style="3" customWidth="1"/>
    <col min="15" max="15" width="8.88671875" style="3" customWidth="1"/>
    <col min="16" max="16" width="6.33203125" style="3" customWidth="1"/>
    <col min="17" max="17" width="10.5546875" style="3" customWidth="1"/>
    <col min="18" max="18" width="6.33203125" style="3" customWidth="1"/>
    <col min="19" max="19" width="8.33203125" style="3" customWidth="1"/>
    <col min="20" max="20" width="9.109375" style="3"/>
    <col min="21" max="21" width="7.44140625" style="3" customWidth="1"/>
    <col min="22" max="16384" width="9.109375" style="3"/>
  </cols>
  <sheetData>
    <row r="18" spans="6:22" ht="27.75" customHeight="1" x14ac:dyDescent="0.3">
      <c r="M18" s="26"/>
      <c r="N18" s="26"/>
      <c r="O18" s="26"/>
      <c r="P18" s="26"/>
      <c r="Q18" s="26"/>
      <c r="R18" s="26"/>
      <c r="S18" s="26"/>
      <c r="T18" s="26"/>
      <c r="U18" s="26"/>
      <c r="V18" s="26"/>
    </row>
    <row r="19" spans="6:22" ht="30" customHeight="1" x14ac:dyDescent="0.3">
      <c r="M19" s="26"/>
      <c r="N19" s="26"/>
      <c r="O19" s="26"/>
      <c r="P19" s="26"/>
      <c r="Q19" s="26"/>
      <c r="R19" s="26"/>
      <c r="S19" s="26"/>
      <c r="T19" s="26"/>
      <c r="U19" s="26"/>
      <c r="V19" s="26"/>
    </row>
    <row r="20" spans="6:22" ht="20.25" customHeight="1" x14ac:dyDescent="0.3">
      <c r="M20" s="26"/>
      <c r="N20" s="26"/>
      <c r="O20" s="26"/>
      <c r="P20" s="26"/>
      <c r="Q20" s="26"/>
      <c r="R20" s="26"/>
      <c r="S20" s="26"/>
      <c r="T20" s="26"/>
      <c r="U20" s="26"/>
      <c r="V20" s="26"/>
    </row>
    <row r="21" spans="6:22" ht="24" x14ac:dyDescent="0.35">
      <c r="F21" s="15"/>
      <c r="G21" s="15"/>
      <c r="H21" s="89" t="s">
        <v>6</v>
      </c>
      <c r="I21" s="90"/>
      <c r="M21" s="26"/>
      <c r="N21" s="26"/>
      <c r="O21" s="26"/>
      <c r="P21" s="26"/>
      <c r="Q21" s="26"/>
      <c r="R21" s="26"/>
      <c r="S21" s="26"/>
      <c r="T21" s="26"/>
      <c r="U21" s="26"/>
      <c r="V21" s="26"/>
    </row>
    <row r="22" spans="6:22" ht="61.5" customHeight="1" x14ac:dyDescent="0.35">
      <c r="F22" s="18" t="s">
        <v>1</v>
      </c>
      <c r="G22" s="19" t="s">
        <v>10</v>
      </c>
      <c r="H22" s="37" t="s">
        <v>8</v>
      </c>
      <c r="I22" s="38" t="s">
        <v>9</v>
      </c>
      <c r="M22" s="26"/>
      <c r="N22" s="26"/>
      <c r="O22" s="26"/>
      <c r="P22" s="26"/>
      <c r="Q22" s="26"/>
      <c r="R22" s="26"/>
      <c r="S22" s="26"/>
      <c r="T22" s="26"/>
      <c r="U22" s="26"/>
      <c r="V22" s="26"/>
    </row>
    <row r="23" spans="6:22" ht="28.2" customHeight="1" x14ac:dyDescent="0.3">
      <c r="F23" s="21">
        <v>1</v>
      </c>
      <c r="G23" s="21">
        <v>482</v>
      </c>
      <c r="H23" s="21">
        <v>499</v>
      </c>
      <c r="I23" s="21">
        <v>495</v>
      </c>
      <c r="M23" s="26"/>
      <c r="N23" s="26"/>
      <c r="O23" s="26"/>
      <c r="P23" s="26"/>
      <c r="Q23" s="26"/>
      <c r="R23" s="26"/>
      <c r="S23" s="26"/>
      <c r="T23" s="26"/>
      <c r="U23" s="26"/>
      <c r="V23" s="26"/>
    </row>
    <row r="24" spans="6:22" ht="25.2" customHeight="1" x14ac:dyDescent="0.3">
      <c r="F24" s="21">
        <v>2</v>
      </c>
      <c r="G24" s="21">
        <v>460</v>
      </c>
      <c r="H24" s="21">
        <v>495</v>
      </c>
      <c r="I24" s="21">
        <v>482</v>
      </c>
      <c r="M24" s="26"/>
      <c r="N24" s="26"/>
      <c r="O24" s="26"/>
      <c r="P24" s="26"/>
      <c r="Q24" s="26"/>
      <c r="R24" s="26"/>
      <c r="S24" s="26"/>
      <c r="T24" s="26"/>
      <c r="U24" s="26"/>
      <c r="V24" s="26"/>
    </row>
    <row r="25" spans="6:22" ht="25.95" customHeight="1" x14ac:dyDescent="0.3">
      <c r="F25" s="21">
        <v>3</v>
      </c>
      <c r="G25" s="21">
        <v>475</v>
      </c>
      <c r="H25" s="21">
        <v>490</v>
      </c>
      <c r="I25" s="21">
        <v>478</v>
      </c>
      <c r="M25" s="26"/>
      <c r="N25" s="26"/>
      <c r="O25" s="26"/>
      <c r="P25" s="26"/>
      <c r="Q25" s="26"/>
      <c r="R25" s="26"/>
      <c r="S25" s="26"/>
      <c r="T25" s="26"/>
      <c r="U25" s="26"/>
      <c r="V25" s="26"/>
    </row>
    <row r="26" spans="6:22" ht="33.6" customHeight="1" x14ac:dyDescent="0.3">
      <c r="F26" s="21">
        <v>4</v>
      </c>
      <c r="G26" s="21">
        <v>483</v>
      </c>
      <c r="H26" s="21">
        <v>495</v>
      </c>
      <c r="I26" s="21">
        <v>488</v>
      </c>
      <c r="M26" s="26"/>
      <c r="N26" s="26"/>
      <c r="O26" s="26"/>
      <c r="P26" s="26"/>
      <c r="Q26" s="26"/>
      <c r="R26" s="26"/>
      <c r="S26" s="26"/>
      <c r="T26" s="26"/>
      <c r="U26" s="26"/>
      <c r="V26" s="26"/>
    </row>
    <row r="27" spans="6:22" ht="32.4" customHeight="1" x14ac:dyDescent="0.3">
      <c r="F27" s="21">
        <v>5</v>
      </c>
      <c r="G27" s="21">
        <v>499</v>
      </c>
      <c r="H27" s="21">
        <v>487</v>
      </c>
      <c r="I27" s="21">
        <v>492</v>
      </c>
      <c r="M27" s="26"/>
      <c r="N27" s="26"/>
      <c r="O27" s="26"/>
      <c r="P27" s="26"/>
      <c r="Q27" s="26"/>
      <c r="R27" s="26"/>
      <c r="S27" s="26"/>
      <c r="T27" s="26"/>
      <c r="U27" s="26"/>
      <c r="V27" s="26"/>
    </row>
    <row r="28" spans="6:22" ht="33" customHeight="1" x14ac:dyDescent="0.3">
      <c r="F28" s="21">
        <v>6</v>
      </c>
      <c r="G28" s="21">
        <v>487</v>
      </c>
      <c r="H28" s="21">
        <v>485</v>
      </c>
      <c r="I28" s="21">
        <v>493</v>
      </c>
      <c r="M28" s="26"/>
      <c r="N28" s="26"/>
      <c r="O28" s="26"/>
      <c r="P28" s="26"/>
      <c r="Q28" s="26"/>
      <c r="R28" s="26"/>
      <c r="S28" s="26"/>
      <c r="T28" s="26"/>
      <c r="U28" s="26"/>
      <c r="V28" s="26"/>
    </row>
    <row r="29" spans="6:22" ht="16.95" customHeight="1" x14ac:dyDescent="0.3">
      <c r="M29" s="26"/>
      <c r="N29" s="26"/>
      <c r="O29" s="26"/>
      <c r="P29" s="26"/>
      <c r="Q29" s="26"/>
      <c r="R29" s="26"/>
      <c r="S29" s="26"/>
      <c r="T29" s="26"/>
      <c r="U29" s="26"/>
      <c r="V29" s="26"/>
    </row>
    <row r="30" spans="6:22" ht="19.95" customHeight="1" x14ac:dyDescent="0.3">
      <c r="M30" s="26"/>
      <c r="N30" s="26"/>
      <c r="O30" s="26"/>
      <c r="P30" s="26"/>
      <c r="Q30" s="26"/>
      <c r="R30" s="26"/>
      <c r="S30" s="26"/>
      <c r="T30" s="26"/>
      <c r="U30" s="26"/>
      <c r="V30" s="26"/>
    </row>
    <row r="31" spans="6:22" ht="18.600000000000001" customHeight="1" x14ac:dyDescent="0.3">
      <c r="M31" s="26"/>
      <c r="N31" s="26"/>
      <c r="O31" s="26"/>
      <c r="P31" s="26"/>
      <c r="Q31" s="26"/>
      <c r="R31" s="26"/>
      <c r="S31" s="26"/>
      <c r="T31" s="26"/>
      <c r="U31" s="26"/>
      <c r="V31" s="26"/>
    </row>
    <row r="32" spans="6:22" ht="18" customHeight="1" x14ac:dyDescent="0.3">
      <c r="M32" s="26"/>
      <c r="N32" s="26"/>
      <c r="O32" s="26"/>
      <c r="P32" s="26"/>
      <c r="Q32" s="26"/>
      <c r="R32" s="26"/>
      <c r="S32" s="26"/>
      <c r="T32" s="26"/>
      <c r="U32" s="26"/>
      <c r="V32" s="26"/>
    </row>
    <row r="33" spans="13:22" ht="18" customHeight="1" x14ac:dyDescent="0.3">
      <c r="M33" s="26"/>
      <c r="N33" s="26"/>
      <c r="O33" s="26"/>
      <c r="P33" s="26"/>
      <c r="Q33" s="26"/>
      <c r="R33" s="26"/>
      <c r="S33" s="26"/>
      <c r="T33" s="26"/>
      <c r="U33" s="26"/>
      <c r="V33" s="26"/>
    </row>
    <row r="34" spans="13:22" ht="15.6" customHeight="1" x14ac:dyDescent="0.3">
      <c r="M34" s="26"/>
      <c r="N34" s="26"/>
      <c r="O34" s="26"/>
      <c r="P34" s="26"/>
      <c r="Q34" s="26"/>
      <c r="R34" s="26"/>
      <c r="S34" s="26"/>
      <c r="T34" s="26"/>
      <c r="U34" s="26"/>
      <c r="V34" s="26"/>
    </row>
    <row r="35" spans="13:22" ht="15.6" customHeight="1" x14ac:dyDescent="0.3">
      <c r="M35" s="26"/>
      <c r="N35" s="26"/>
      <c r="O35" s="26"/>
      <c r="P35" s="26"/>
      <c r="Q35" s="26"/>
      <c r="R35" s="26"/>
      <c r="S35" s="26"/>
      <c r="T35" s="26"/>
      <c r="U35" s="26"/>
      <c r="V35" s="26"/>
    </row>
    <row r="36" spans="13:22" x14ac:dyDescent="0.3">
      <c r="M36" s="26"/>
      <c r="N36" s="26"/>
      <c r="O36" s="26"/>
      <c r="P36" s="26"/>
      <c r="Q36" s="26"/>
      <c r="R36" s="26"/>
      <c r="S36" s="26"/>
      <c r="T36" s="26"/>
      <c r="U36" s="26"/>
      <c r="V36" s="26"/>
    </row>
    <row r="37" spans="13:22" ht="51.6" customHeight="1" x14ac:dyDescent="0.3"/>
    <row r="38" spans="13:22" ht="24" customHeight="1" x14ac:dyDescent="0.3"/>
    <row r="39" spans="13:22" ht="24.6" customHeight="1" x14ac:dyDescent="0.3"/>
    <row r="40" spans="13:22" ht="22.2" customHeight="1" x14ac:dyDescent="0.3"/>
    <row r="41" spans="13:22" ht="21.6" customHeight="1" x14ac:dyDescent="0.3"/>
    <row r="42" spans="13:22" ht="27.6" customHeight="1" x14ac:dyDescent="0.3"/>
    <row r="46" spans="13:22" ht="15" customHeight="1" x14ac:dyDescent="0.3"/>
    <row r="47" spans="13:22" ht="14.4" customHeight="1" x14ac:dyDescent="0.3"/>
    <row r="48" spans="13:22" ht="14.4" customHeight="1" x14ac:dyDescent="0.3"/>
    <row r="50" spans="3:11" x14ac:dyDescent="0.3">
      <c r="C50" s="15"/>
      <c r="D50" s="15"/>
      <c r="E50" s="15"/>
    </row>
    <row r="51" spans="3:11" x14ac:dyDescent="0.3">
      <c r="C51" s="15"/>
      <c r="D51" s="15"/>
      <c r="E51" s="15"/>
      <c r="F51" s="15"/>
      <c r="G51" s="15"/>
      <c r="H51" s="15"/>
      <c r="I51" s="15"/>
      <c r="J51" s="15"/>
      <c r="K51" s="15"/>
    </row>
    <row r="52" spans="3:11" x14ac:dyDescent="0.3">
      <c r="C52" s="15"/>
      <c r="D52" s="15"/>
      <c r="E52" s="15"/>
      <c r="F52" s="15"/>
      <c r="G52" s="15"/>
      <c r="H52" s="15"/>
      <c r="I52" s="15"/>
      <c r="J52" s="15"/>
      <c r="K52" s="15"/>
    </row>
    <row r="53" spans="3:11" x14ac:dyDescent="0.3">
      <c r="C53" s="15"/>
      <c r="D53" s="15"/>
      <c r="E53" s="15"/>
      <c r="F53" s="15"/>
      <c r="G53" s="15"/>
      <c r="H53" s="15"/>
      <c r="I53" s="15"/>
      <c r="J53" s="15"/>
      <c r="K53" s="15"/>
    </row>
    <row r="54" spans="3:11" x14ac:dyDescent="0.3">
      <c r="C54" s="15"/>
      <c r="D54" s="15"/>
      <c r="E54" s="15"/>
      <c r="F54" s="15"/>
      <c r="G54" s="15"/>
      <c r="H54" s="15"/>
      <c r="I54" s="15"/>
      <c r="J54" s="15"/>
      <c r="K54" s="15"/>
    </row>
    <row r="55" spans="3:11" ht="24" x14ac:dyDescent="0.35">
      <c r="C55" s="15"/>
      <c r="D55" s="15"/>
      <c r="E55" s="15"/>
      <c r="F55" s="95" t="s">
        <v>9</v>
      </c>
      <c r="G55" s="96"/>
      <c r="H55" s="15"/>
      <c r="I55" s="93" t="s">
        <v>13</v>
      </c>
      <c r="J55" s="94"/>
      <c r="K55" s="15"/>
    </row>
    <row r="56" spans="3:11" ht="48" x14ac:dyDescent="0.3">
      <c r="C56" s="15"/>
      <c r="D56" s="15"/>
      <c r="E56" s="15"/>
      <c r="F56" s="21" t="s">
        <v>1</v>
      </c>
      <c r="G56" s="20" t="s">
        <v>10</v>
      </c>
      <c r="H56" s="20" t="s">
        <v>6</v>
      </c>
      <c r="I56" s="20" t="s">
        <v>12</v>
      </c>
      <c r="J56" s="20" t="s">
        <v>11</v>
      </c>
      <c r="K56" s="15"/>
    </row>
    <row r="57" spans="3:11" ht="24" x14ac:dyDescent="0.3">
      <c r="C57" s="15"/>
      <c r="D57" s="15"/>
      <c r="E57" s="15"/>
      <c r="F57" s="21">
        <v>1</v>
      </c>
      <c r="G57" s="21">
        <v>492</v>
      </c>
      <c r="H57" s="21">
        <v>495</v>
      </c>
      <c r="I57" s="21">
        <f>G57-H57</f>
        <v>-3</v>
      </c>
      <c r="J57" s="21">
        <f>ABS(I57)</f>
        <v>3</v>
      </c>
      <c r="K57" s="15"/>
    </row>
    <row r="58" spans="3:11" ht="24" x14ac:dyDescent="0.3">
      <c r="C58" s="15"/>
      <c r="D58" s="15"/>
      <c r="E58" s="15"/>
      <c r="F58" s="21">
        <v>2</v>
      </c>
      <c r="G58" s="21">
        <v>470</v>
      </c>
      <c r="H58" s="21">
        <v>482</v>
      </c>
      <c r="I58" s="21">
        <f t="shared" ref="I58:I62" si="0">G58-H58</f>
        <v>-12</v>
      </c>
      <c r="J58" s="21">
        <f t="shared" ref="J58:J62" si="1">ABS(I58)</f>
        <v>12</v>
      </c>
      <c r="K58" s="15"/>
    </row>
    <row r="59" spans="3:11" ht="24" x14ac:dyDescent="0.3">
      <c r="C59" s="15"/>
      <c r="D59" s="15"/>
      <c r="E59" s="15"/>
      <c r="F59" s="21">
        <v>3</v>
      </c>
      <c r="G59" s="21">
        <v>485</v>
      </c>
      <c r="H59" s="21">
        <v>478</v>
      </c>
      <c r="I59" s="21">
        <f t="shared" si="0"/>
        <v>7</v>
      </c>
      <c r="J59" s="21">
        <f t="shared" si="1"/>
        <v>7</v>
      </c>
      <c r="K59" s="15"/>
    </row>
    <row r="60" spans="3:11" ht="24" x14ac:dyDescent="0.3">
      <c r="C60" s="15"/>
      <c r="D60" s="15"/>
      <c r="E60" s="15"/>
      <c r="F60" s="21">
        <v>4</v>
      </c>
      <c r="G60" s="21">
        <v>493</v>
      </c>
      <c r="H60" s="21">
        <v>488</v>
      </c>
      <c r="I60" s="21">
        <f t="shared" si="0"/>
        <v>5</v>
      </c>
      <c r="J60" s="21">
        <f t="shared" si="1"/>
        <v>5</v>
      </c>
      <c r="K60" s="15"/>
    </row>
    <row r="61" spans="3:11" ht="24" x14ac:dyDescent="0.3">
      <c r="C61" s="15"/>
      <c r="D61" s="15"/>
      <c r="E61" s="15"/>
      <c r="F61" s="21">
        <v>5</v>
      </c>
      <c r="G61" s="21">
        <v>498</v>
      </c>
      <c r="H61" s="21">
        <v>492</v>
      </c>
      <c r="I61" s="21">
        <f t="shared" si="0"/>
        <v>6</v>
      </c>
      <c r="J61" s="21">
        <f t="shared" si="1"/>
        <v>6</v>
      </c>
      <c r="K61" s="15"/>
    </row>
    <row r="62" spans="3:11" ht="24" x14ac:dyDescent="0.3">
      <c r="C62" s="15"/>
      <c r="D62" s="15"/>
      <c r="E62" s="15"/>
      <c r="F62" s="22">
        <v>6</v>
      </c>
      <c r="G62" s="21">
        <v>492</v>
      </c>
      <c r="H62" s="21">
        <v>493</v>
      </c>
      <c r="I62" s="21">
        <f t="shared" si="0"/>
        <v>-1</v>
      </c>
      <c r="J62" s="21">
        <f t="shared" si="1"/>
        <v>1</v>
      </c>
      <c r="K62" s="15"/>
    </row>
    <row r="63" spans="3:11" ht="24" x14ac:dyDescent="0.3">
      <c r="C63" s="15"/>
      <c r="D63" s="15"/>
      <c r="E63" s="15"/>
      <c r="F63" s="15"/>
      <c r="G63" s="15"/>
      <c r="H63" s="15"/>
      <c r="I63" s="22" t="s">
        <v>14</v>
      </c>
      <c r="J63" s="23">
        <f>SUM(J57:J62)</f>
        <v>34</v>
      </c>
      <c r="K63" s="15"/>
    </row>
    <row r="64" spans="3:11" x14ac:dyDescent="0.3">
      <c r="C64" s="15"/>
      <c r="D64" s="15"/>
      <c r="E64" s="15"/>
      <c r="F64" s="15"/>
      <c r="G64" s="15"/>
      <c r="H64" s="15"/>
      <c r="I64" s="15"/>
      <c r="J64" s="15"/>
      <c r="K64" s="15"/>
    </row>
    <row r="65" spans="3:11" x14ac:dyDescent="0.3">
      <c r="C65" s="91" t="s">
        <v>15</v>
      </c>
      <c r="D65" s="92">
        <f>J63/6</f>
        <v>5.666666666666667</v>
      </c>
      <c r="E65" s="15"/>
      <c r="F65" s="15"/>
      <c r="G65" s="15"/>
      <c r="H65" s="15"/>
      <c r="I65" s="15"/>
      <c r="J65" s="15"/>
      <c r="K65" s="15"/>
    </row>
    <row r="66" spans="3:11" x14ac:dyDescent="0.3">
      <c r="C66" s="91"/>
      <c r="D66" s="92"/>
      <c r="E66" s="15"/>
      <c r="F66" s="15"/>
      <c r="G66" s="15"/>
      <c r="H66" s="15"/>
      <c r="I66" s="15"/>
      <c r="J66" s="15"/>
      <c r="K66" s="15"/>
    </row>
    <row r="67" spans="3:11" x14ac:dyDescent="0.3">
      <c r="C67" s="15"/>
      <c r="D67" s="15"/>
      <c r="E67" s="15"/>
      <c r="F67" s="15"/>
      <c r="G67" s="15"/>
      <c r="H67" s="15"/>
      <c r="I67" s="15"/>
      <c r="J67" s="15"/>
      <c r="K67" s="15"/>
    </row>
    <row r="68" spans="3:11" x14ac:dyDescent="0.3">
      <c r="C68" s="15"/>
      <c r="D68" s="15"/>
      <c r="E68" s="15"/>
      <c r="F68" s="15"/>
      <c r="G68" s="15"/>
      <c r="H68" s="15"/>
      <c r="I68" s="15"/>
      <c r="J68" s="15"/>
      <c r="K68" s="15"/>
    </row>
    <row r="69" spans="3:11" x14ac:dyDescent="0.3">
      <c r="C69" s="15"/>
      <c r="D69" s="15"/>
      <c r="E69" s="15"/>
      <c r="F69" s="15"/>
      <c r="G69" s="15"/>
      <c r="H69" s="15"/>
      <c r="I69" s="15"/>
      <c r="J69" s="15"/>
      <c r="K69" s="15"/>
    </row>
    <row r="70" spans="3:11" x14ac:dyDescent="0.3">
      <c r="C70" s="15"/>
      <c r="D70" s="15"/>
      <c r="E70" s="15"/>
      <c r="F70" s="15"/>
      <c r="G70" s="15"/>
      <c r="H70" s="15"/>
      <c r="I70" s="15"/>
      <c r="J70" s="15"/>
      <c r="K70" s="15"/>
    </row>
  </sheetData>
  <mergeCells count="5">
    <mergeCell ref="H21:I21"/>
    <mergeCell ref="C65:C66"/>
    <mergeCell ref="D65:D66"/>
    <mergeCell ref="I55:J55"/>
    <mergeCell ref="F55:G55"/>
  </mergeCells>
  <pageMargins left="0.7" right="0.7" top="0.75" bottom="0.75" header="0.3" footer="0.3"/>
  <pageSetup scale="35"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F96BB-75DF-42A1-A555-813443D0EA7B}">
  <sheetPr>
    <pageSetUpPr fitToPage="1"/>
  </sheetPr>
  <dimension ref="E24:N55"/>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6" width="14.6640625" style="3" customWidth="1"/>
    <col min="7" max="7" width="15.6640625" style="3" customWidth="1"/>
    <col min="8" max="8" width="13.44140625" style="3" customWidth="1"/>
    <col min="9" max="9" width="13" style="3" customWidth="1"/>
    <col min="10" max="10" width="14.5546875" style="3" customWidth="1"/>
    <col min="11" max="11" width="4.88671875" style="3" customWidth="1"/>
    <col min="12" max="12" width="14.6640625" style="3" customWidth="1"/>
    <col min="13" max="13" width="15.6640625" style="3" customWidth="1"/>
    <col min="14" max="14" width="16.6640625" style="3" customWidth="1"/>
    <col min="15" max="15" width="4.5546875" style="3" customWidth="1"/>
    <col min="16" max="16" width="11" style="3" customWidth="1"/>
    <col min="17" max="17" width="9.6640625" style="3" customWidth="1"/>
    <col min="18" max="18" width="7.6640625" style="3" customWidth="1"/>
    <col min="19" max="19" width="10.6640625" style="3" customWidth="1"/>
    <col min="20" max="20" width="10.88671875" style="3" customWidth="1"/>
    <col min="21" max="21" width="11" style="3" customWidth="1"/>
    <col min="22" max="22" width="8.33203125" style="3" customWidth="1"/>
    <col min="23" max="23" width="12.33203125" style="3" customWidth="1"/>
    <col min="24" max="24" width="10.6640625" style="3" customWidth="1"/>
    <col min="25" max="16384" width="9.109375" style="3"/>
  </cols>
  <sheetData>
    <row r="24" spans="5:9" ht="14.4" customHeight="1" x14ac:dyDescent="0.3">
      <c r="E24" s="97" t="s">
        <v>7</v>
      </c>
      <c r="F24" s="99" t="s">
        <v>4</v>
      </c>
      <c r="G24" s="101" t="s">
        <v>20</v>
      </c>
      <c r="H24" s="101" t="s">
        <v>21</v>
      </c>
      <c r="I24" s="101" t="s">
        <v>22</v>
      </c>
    </row>
    <row r="25" spans="5:9" x14ac:dyDescent="0.3">
      <c r="E25" s="98"/>
      <c r="F25" s="100"/>
      <c r="G25" s="102"/>
      <c r="H25" s="102"/>
      <c r="I25" s="102"/>
    </row>
    <row r="26" spans="5:9" ht="30" customHeight="1" x14ac:dyDescent="0.3">
      <c r="E26" s="35">
        <v>1</v>
      </c>
      <c r="F26" s="36">
        <v>10</v>
      </c>
      <c r="G26" s="24">
        <v>12</v>
      </c>
      <c r="H26" s="24">
        <v>100</v>
      </c>
      <c r="I26" s="24">
        <v>4</v>
      </c>
    </row>
    <row r="27" spans="5:9" ht="28.2" customHeight="1" x14ac:dyDescent="0.3">
      <c r="E27" s="35">
        <v>2</v>
      </c>
      <c r="F27" s="36">
        <v>5</v>
      </c>
      <c r="G27" s="24">
        <v>45</v>
      </c>
      <c r="H27" s="24">
        <v>50</v>
      </c>
      <c r="I27" s="24">
        <v>3</v>
      </c>
    </row>
    <row r="28" spans="5:9" ht="28.2" customHeight="1" x14ac:dyDescent="0.3">
      <c r="E28" s="35">
        <v>3</v>
      </c>
      <c r="F28" s="36">
        <v>9</v>
      </c>
      <c r="G28" s="24">
        <v>23</v>
      </c>
      <c r="H28" s="24">
        <v>100</v>
      </c>
      <c r="I28" s="24">
        <v>4</v>
      </c>
    </row>
    <row r="29" spans="5:9" ht="29.4" customHeight="1" x14ac:dyDescent="0.3">
      <c r="E29" s="35">
        <v>4</v>
      </c>
      <c r="F29" s="36">
        <v>7</v>
      </c>
      <c r="G29" s="24">
        <v>14</v>
      </c>
      <c r="H29" s="24">
        <v>100</v>
      </c>
      <c r="I29" s="24">
        <v>2</v>
      </c>
    </row>
    <row r="30" spans="5:9" ht="26.4" customHeight="1" x14ac:dyDescent="0.3">
      <c r="E30" s="35">
        <v>5</v>
      </c>
      <c r="F30" s="36">
        <v>4</v>
      </c>
      <c r="G30" s="24">
        <v>56</v>
      </c>
      <c r="H30" s="24">
        <v>50</v>
      </c>
      <c r="I30" s="24">
        <v>2</v>
      </c>
    </row>
    <row r="31" spans="5:9" ht="29.4" customHeight="1" x14ac:dyDescent="0.3">
      <c r="E31" s="35">
        <v>6</v>
      </c>
      <c r="F31" s="36">
        <v>7</v>
      </c>
      <c r="G31" s="24">
        <v>89</v>
      </c>
      <c r="H31" s="24">
        <v>80</v>
      </c>
      <c r="I31" s="24">
        <v>2</v>
      </c>
    </row>
    <row r="32" spans="5:9" ht="29.4" customHeight="1" x14ac:dyDescent="0.3">
      <c r="E32" s="35">
        <v>7</v>
      </c>
      <c r="F32" s="36">
        <v>8</v>
      </c>
      <c r="G32" s="24">
        <v>12</v>
      </c>
      <c r="H32" s="24">
        <v>75</v>
      </c>
      <c r="I32" s="24">
        <v>3</v>
      </c>
    </row>
    <row r="33" spans="5:14" ht="23.4" customHeight="1" x14ac:dyDescent="0.3">
      <c r="E33" s="35">
        <v>8</v>
      </c>
      <c r="F33" s="36">
        <v>7</v>
      </c>
      <c r="G33" s="24">
        <v>67</v>
      </c>
      <c r="H33" s="24">
        <v>65</v>
      </c>
      <c r="I33" s="24">
        <v>4</v>
      </c>
    </row>
    <row r="34" spans="5:14" ht="33.6" customHeight="1" x14ac:dyDescent="0.3">
      <c r="E34" s="35">
        <v>9</v>
      </c>
      <c r="F34" s="36">
        <v>8</v>
      </c>
      <c r="G34" s="24">
        <v>23</v>
      </c>
      <c r="H34" s="24">
        <v>90</v>
      </c>
      <c r="I34" s="24">
        <v>3</v>
      </c>
    </row>
    <row r="35" spans="5:14" ht="21" customHeight="1" x14ac:dyDescent="0.3"/>
    <row r="36" spans="5:14" ht="25.2" customHeight="1" x14ac:dyDescent="0.3">
      <c r="H36" s="50"/>
      <c r="I36" s="50"/>
      <c r="J36" s="50"/>
    </row>
    <row r="37" spans="5:14" ht="22.95" customHeight="1" x14ac:dyDescent="0.3"/>
    <row r="38" spans="5:14" ht="21.6" customHeight="1" x14ac:dyDescent="0.3"/>
    <row r="40" spans="5:14" ht="22.95" customHeight="1" x14ac:dyDescent="0.3"/>
    <row r="41" spans="5:14" ht="22.95" customHeight="1" x14ac:dyDescent="0.3"/>
    <row r="42" spans="5:14" ht="22.95" customHeight="1" x14ac:dyDescent="0.3"/>
    <row r="43" spans="5:14" ht="22.95" customHeight="1" x14ac:dyDescent="0.3"/>
    <row r="44" spans="5:14" ht="22.95" customHeight="1" x14ac:dyDescent="0.3"/>
    <row r="45" spans="5:14" ht="18.600000000000001" customHeight="1" x14ac:dyDescent="0.3"/>
    <row r="46" spans="5:14" ht="18.600000000000001" customHeight="1" x14ac:dyDescent="0.3"/>
    <row r="47" spans="5:14" ht="30" customHeight="1" x14ac:dyDescent="0.3"/>
    <row r="48" spans="5:14" ht="16.95" customHeight="1" x14ac:dyDescent="0.3">
      <c r="N48" s="2"/>
    </row>
    <row r="49" spans="14:14" ht="15" customHeight="1" x14ac:dyDescent="0.3">
      <c r="N49" s="4"/>
    </row>
    <row r="50" spans="14:14" ht="15" customHeight="1" x14ac:dyDescent="0.3">
      <c r="N50" s="4"/>
    </row>
    <row r="51" spans="14:14" ht="15" customHeight="1" x14ac:dyDescent="0.3">
      <c r="N51" s="4"/>
    </row>
    <row r="52" spans="14:14" ht="15" customHeight="1" x14ac:dyDescent="0.3">
      <c r="N52" s="4"/>
    </row>
    <row r="53" spans="14:14" ht="15" customHeight="1" x14ac:dyDescent="0.3">
      <c r="N53" s="4"/>
    </row>
    <row r="54" spans="14:14" x14ac:dyDescent="0.3">
      <c r="N54" s="4"/>
    </row>
    <row r="55" spans="14:14" x14ac:dyDescent="0.3">
      <c r="N55" s="4"/>
    </row>
  </sheetData>
  <mergeCells count="5">
    <mergeCell ref="E24:E25"/>
    <mergeCell ref="F24:F25"/>
    <mergeCell ref="G24:G25"/>
    <mergeCell ref="H24:H25"/>
    <mergeCell ref="I24:I25"/>
  </mergeCells>
  <pageMargins left="0.7" right="0.7" top="0.75" bottom="0.75" header="0.3" footer="0.3"/>
  <pageSetup scale="36"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E24:X56"/>
  <sheetViews>
    <sheetView topLeftCell="A4"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6" width="14.6640625" style="3" customWidth="1"/>
    <col min="7" max="7" width="15.6640625" style="3" customWidth="1"/>
    <col min="8" max="8" width="13.44140625" style="3" customWidth="1"/>
    <col min="9" max="9" width="13" style="3" customWidth="1"/>
    <col min="10" max="10" width="14.5546875" style="3" customWidth="1"/>
    <col min="11" max="11" width="4.88671875" style="3" customWidth="1"/>
    <col min="12" max="12" width="14.6640625" style="3" customWidth="1"/>
    <col min="13" max="13" width="15.6640625" style="3" customWidth="1"/>
    <col min="14" max="14" width="16.6640625" style="3" customWidth="1"/>
    <col min="15" max="15" width="4.5546875" style="3" customWidth="1"/>
    <col min="16" max="16" width="29" style="3" customWidth="1"/>
    <col min="17" max="17" width="26.88671875" style="3" customWidth="1"/>
    <col min="18" max="18" width="7.6640625" style="3" customWidth="1"/>
    <col min="19" max="19" width="10.6640625" style="3" customWidth="1"/>
    <col min="20" max="20" width="10.88671875" style="3" customWidth="1"/>
    <col min="21" max="21" width="11" style="3" customWidth="1"/>
    <col min="22" max="22" width="8.33203125" style="3" customWidth="1"/>
    <col min="23" max="23" width="12.33203125" style="3" customWidth="1"/>
    <col min="24" max="24" width="12.5546875" style="3" customWidth="1"/>
    <col min="25" max="16384" width="9.109375" style="3"/>
  </cols>
  <sheetData>
    <row r="24" spans="5:24" ht="14.4" customHeight="1" x14ac:dyDescent="0.3">
      <c r="E24" s="97" t="s">
        <v>7</v>
      </c>
      <c r="F24" s="99" t="s">
        <v>4</v>
      </c>
      <c r="G24" s="101" t="s">
        <v>20</v>
      </c>
      <c r="H24" s="101" t="s">
        <v>21</v>
      </c>
      <c r="I24" s="101" t="s">
        <v>22</v>
      </c>
      <c r="P24" t="s">
        <v>28</v>
      </c>
      <c r="Q24"/>
      <c r="R24"/>
      <c r="S24"/>
      <c r="T24"/>
      <c r="U24"/>
      <c r="V24"/>
      <c r="W24"/>
      <c r="X24"/>
    </row>
    <row r="25" spans="5:24" ht="15" thickBot="1" x14ac:dyDescent="0.35">
      <c r="E25" s="98"/>
      <c r="F25" s="100"/>
      <c r="G25" s="102"/>
      <c r="H25" s="102"/>
      <c r="I25" s="102"/>
      <c r="P25"/>
      <c r="Q25"/>
      <c r="R25"/>
      <c r="S25"/>
      <c r="T25"/>
      <c r="U25"/>
      <c r="V25"/>
      <c r="W25"/>
      <c r="X25"/>
    </row>
    <row r="26" spans="5:24" ht="30" customHeight="1" x14ac:dyDescent="0.3">
      <c r="E26" s="35">
        <v>1</v>
      </c>
      <c r="F26" s="36">
        <v>10</v>
      </c>
      <c r="G26" s="24">
        <v>12</v>
      </c>
      <c r="H26" s="24">
        <v>100</v>
      </c>
      <c r="I26" s="24">
        <v>4</v>
      </c>
      <c r="P26" s="59" t="s">
        <v>29</v>
      </c>
      <c r="Q26" s="59"/>
      <c r="R26"/>
      <c r="S26"/>
      <c r="T26"/>
      <c r="U26"/>
      <c r="V26"/>
      <c r="W26"/>
      <c r="X26"/>
    </row>
    <row r="27" spans="5:24" ht="28.2" customHeight="1" x14ac:dyDescent="0.3">
      <c r="E27" s="35">
        <v>2</v>
      </c>
      <c r="F27" s="36">
        <v>5</v>
      </c>
      <c r="G27" s="24">
        <v>45</v>
      </c>
      <c r="H27" s="24">
        <v>50</v>
      </c>
      <c r="I27" s="24">
        <v>3</v>
      </c>
      <c r="P27" t="s">
        <v>30</v>
      </c>
      <c r="Q27">
        <v>0.94898947024722546</v>
      </c>
      <c r="R27"/>
      <c r="S27"/>
      <c r="T27"/>
      <c r="U27"/>
      <c r="V27"/>
      <c r="W27"/>
      <c r="X27"/>
    </row>
    <row r="28" spans="5:24" ht="28.2" customHeight="1" x14ac:dyDescent="0.3">
      <c r="E28" s="35">
        <v>3</v>
      </c>
      <c r="F28" s="36">
        <v>9</v>
      </c>
      <c r="G28" s="24">
        <v>23</v>
      </c>
      <c r="H28" s="24">
        <v>100</v>
      </c>
      <c r="I28" s="24">
        <v>4</v>
      </c>
      <c r="P28" t="s">
        <v>31</v>
      </c>
      <c r="Q28">
        <v>0.90058101464010964</v>
      </c>
      <c r="R28"/>
      <c r="S28"/>
      <c r="T28"/>
      <c r="U28"/>
      <c r="V28"/>
      <c r="W28"/>
      <c r="X28"/>
    </row>
    <row r="29" spans="5:24" ht="29.4" customHeight="1" x14ac:dyDescent="0.3">
      <c r="E29" s="35">
        <v>4</v>
      </c>
      <c r="F29" s="36">
        <v>7</v>
      </c>
      <c r="G29" s="24">
        <v>14</v>
      </c>
      <c r="H29" s="24">
        <v>100</v>
      </c>
      <c r="I29" s="24">
        <v>2</v>
      </c>
      <c r="P29" t="s">
        <v>32</v>
      </c>
      <c r="Q29">
        <v>0.84092962342417543</v>
      </c>
      <c r="R29"/>
      <c r="S29"/>
      <c r="T29"/>
      <c r="U29"/>
      <c r="V29"/>
      <c r="W29"/>
      <c r="X29"/>
    </row>
    <row r="30" spans="5:24" ht="26.4" customHeight="1" x14ac:dyDescent="0.3">
      <c r="E30" s="35">
        <v>5</v>
      </c>
      <c r="F30" s="36">
        <v>4</v>
      </c>
      <c r="G30" s="24">
        <v>56</v>
      </c>
      <c r="H30" s="24">
        <v>50</v>
      </c>
      <c r="I30" s="24">
        <v>2</v>
      </c>
      <c r="P30" t="s">
        <v>33</v>
      </c>
      <c r="Q30">
        <v>0.74020880491404917</v>
      </c>
      <c r="R30"/>
      <c r="S30"/>
      <c r="T30"/>
      <c r="U30"/>
      <c r="V30"/>
      <c r="W30"/>
      <c r="X30"/>
    </row>
    <row r="31" spans="5:24" ht="29.4" customHeight="1" thickBot="1" x14ac:dyDescent="0.35">
      <c r="E31" s="35">
        <v>6</v>
      </c>
      <c r="F31" s="36">
        <v>7</v>
      </c>
      <c r="G31" s="24">
        <v>89</v>
      </c>
      <c r="H31" s="24">
        <v>80</v>
      </c>
      <c r="I31" s="24">
        <v>2</v>
      </c>
      <c r="P31" s="57" t="s">
        <v>34</v>
      </c>
      <c r="Q31" s="57">
        <v>9</v>
      </c>
      <c r="R31"/>
      <c r="S31"/>
      <c r="T31"/>
      <c r="U31"/>
      <c r="V31"/>
      <c r="W31"/>
      <c r="X31"/>
    </row>
    <row r="32" spans="5:24" ht="29.4" customHeight="1" x14ac:dyDescent="0.3">
      <c r="E32" s="35">
        <v>7</v>
      </c>
      <c r="F32" s="36">
        <v>8</v>
      </c>
      <c r="G32" s="24">
        <v>12</v>
      </c>
      <c r="H32" s="24">
        <v>75</v>
      </c>
      <c r="I32" s="24">
        <v>3</v>
      </c>
      <c r="P32"/>
      <c r="Q32"/>
      <c r="R32"/>
      <c r="S32"/>
      <c r="T32"/>
      <c r="U32"/>
      <c r="V32"/>
      <c r="W32"/>
      <c r="X32"/>
    </row>
    <row r="33" spans="5:24" ht="23.4" customHeight="1" thickBot="1" x14ac:dyDescent="0.35">
      <c r="E33" s="35">
        <v>8</v>
      </c>
      <c r="F33" s="36">
        <v>7</v>
      </c>
      <c r="G33" s="24">
        <v>67</v>
      </c>
      <c r="H33" s="24">
        <v>65</v>
      </c>
      <c r="I33" s="24">
        <v>4</v>
      </c>
      <c r="P33" t="s">
        <v>35</v>
      </c>
      <c r="Q33"/>
      <c r="R33"/>
      <c r="S33"/>
      <c r="T33"/>
      <c r="U33"/>
      <c r="V33"/>
      <c r="W33"/>
      <c r="X33"/>
    </row>
    <row r="34" spans="5:24" ht="33.6" customHeight="1" x14ac:dyDescent="0.3">
      <c r="E34" s="35">
        <v>9</v>
      </c>
      <c r="F34" s="36">
        <v>8</v>
      </c>
      <c r="G34" s="24">
        <v>23</v>
      </c>
      <c r="H34" s="24">
        <v>90</v>
      </c>
      <c r="I34" s="24">
        <v>3</v>
      </c>
      <c r="P34" s="58"/>
      <c r="Q34" s="58" t="s">
        <v>40</v>
      </c>
      <c r="R34" s="58" t="s">
        <v>41</v>
      </c>
      <c r="S34" s="58" t="s">
        <v>42</v>
      </c>
      <c r="T34" s="58" t="s">
        <v>43</v>
      </c>
      <c r="U34" s="58" t="s">
        <v>44</v>
      </c>
      <c r="V34"/>
      <c r="W34"/>
      <c r="X34"/>
    </row>
    <row r="35" spans="5:24" ht="21" customHeight="1" x14ac:dyDescent="0.3">
      <c r="P35" t="s">
        <v>36</v>
      </c>
      <c r="Q35">
        <v>3</v>
      </c>
      <c r="R35">
        <v>24.81601018119413</v>
      </c>
      <c r="S35">
        <v>8.2720033937313762</v>
      </c>
      <c r="T35">
        <v>15.09740169143857</v>
      </c>
      <c r="U35">
        <v>6.1189954410119868E-3</v>
      </c>
      <c r="V35"/>
      <c r="W35"/>
      <c r="X35"/>
    </row>
    <row r="36" spans="5:24" ht="25.2" customHeight="1" x14ac:dyDescent="0.3">
      <c r="H36" s="50"/>
      <c r="I36" s="50"/>
      <c r="J36" s="50"/>
      <c r="P36" t="s">
        <v>37</v>
      </c>
      <c r="Q36">
        <v>5</v>
      </c>
      <c r="R36">
        <v>2.7395453743614246</v>
      </c>
      <c r="S36">
        <v>0.54790907487228491</v>
      </c>
      <c r="T36"/>
      <c r="U36"/>
      <c r="V36"/>
      <c r="W36"/>
      <c r="X36"/>
    </row>
    <row r="37" spans="5:24" ht="22.95" customHeight="1" thickBot="1" x14ac:dyDescent="0.35">
      <c r="P37" s="57" t="s">
        <v>38</v>
      </c>
      <c r="Q37" s="57">
        <v>8</v>
      </c>
      <c r="R37" s="57">
        <v>27.555555555555554</v>
      </c>
      <c r="S37" s="57"/>
      <c r="T37" s="57"/>
      <c r="U37" s="57"/>
      <c r="V37"/>
      <c r="W37"/>
      <c r="X37"/>
    </row>
    <row r="38" spans="5:24" ht="21.6" customHeight="1" thickBot="1" x14ac:dyDescent="0.35">
      <c r="P38"/>
      <c r="Q38"/>
      <c r="R38"/>
      <c r="S38"/>
      <c r="T38"/>
      <c r="U38"/>
      <c r="V38"/>
      <c r="W38"/>
      <c r="X38"/>
    </row>
    <row r="39" spans="5:24" ht="27" x14ac:dyDescent="0.4">
      <c r="P39" s="58"/>
      <c r="Q39" s="78" t="s">
        <v>45</v>
      </c>
      <c r="R39" s="58" t="s">
        <v>33</v>
      </c>
      <c r="S39" s="58" t="s">
        <v>46</v>
      </c>
      <c r="T39" s="58" t="s">
        <v>47</v>
      </c>
      <c r="U39" s="58" t="s">
        <v>48</v>
      </c>
      <c r="V39" s="58" t="s">
        <v>49</v>
      </c>
      <c r="W39" s="58" t="s">
        <v>50</v>
      </c>
      <c r="X39" s="58" t="s">
        <v>51</v>
      </c>
    </row>
    <row r="40" spans="5:24" ht="31.95" customHeight="1" x14ac:dyDescent="0.45">
      <c r="P40" s="77" t="s">
        <v>39</v>
      </c>
      <c r="Q40" s="79">
        <v>-1.0384644579826783</v>
      </c>
      <c r="R40">
        <v>1.763793493406236</v>
      </c>
      <c r="S40">
        <v>-0.58876759771757459</v>
      </c>
      <c r="T40">
        <v>0.58160865013833685</v>
      </c>
      <c r="U40">
        <v>-5.5724399739462687</v>
      </c>
      <c r="V40">
        <v>3.4955110579809126</v>
      </c>
      <c r="W40">
        <v>-5.5724399739462687</v>
      </c>
      <c r="X40">
        <v>3.4955110579809126</v>
      </c>
    </row>
    <row r="41" spans="5:24" ht="33" customHeight="1" x14ac:dyDescent="0.45">
      <c r="P41" s="77" t="s">
        <v>52</v>
      </c>
      <c r="Q41" s="79">
        <v>1.2598514991741102E-3</v>
      </c>
      <c r="R41">
        <v>1.1498292121368306E-2</v>
      </c>
      <c r="S41">
        <v>0.10956857643517469</v>
      </c>
      <c r="T41">
        <v>0.91701323089261466</v>
      </c>
      <c r="U41">
        <v>-2.8297449368855407E-2</v>
      </c>
      <c r="V41">
        <v>3.0817152367203629E-2</v>
      </c>
      <c r="W41">
        <v>-2.8297449368855407E-2</v>
      </c>
      <c r="X41">
        <v>3.0817152367203629E-2</v>
      </c>
    </row>
    <row r="42" spans="5:24" ht="30.6" customHeight="1" x14ac:dyDescent="0.45">
      <c r="P42" s="77" t="s">
        <v>57</v>
      </c>
      <c r="Q42" s="79">
        <v>6.8042387060791978E-2</v>
      </c>
      <c r="R42">
        <v>1.5438724000811055E-2</v>
      </c>
      <c r="S42">
        <v>4.407254579926259</v>
      </c>
      <c r="T42">
        <v>6.9744295943754836E-3</v>
      </c>
      <c r="U42">
        <v>2.8355883578904666E-2</v>
      </c>
      <c r="V42">
        <v>0.10772889054267928</v>
      </c>
      <c r="W42">
        <v>2.8355883578904666E-2</v>
      </c>
      <c r="X42">
        <v>0.10772889054267928</v>
      </c>
    </row>
    <row r="43" spans="5:24" ht="30.6" customHeight="1" thickBot="1" x14ac:dyDescent="0.5">
      <c r="P43" s="77" t="s">
        <v>58</v>
      </c>
      <c r="Q43" s="79">
        <v>0.94838799805420126</v>
      </c>
      <c r="R43" s="57">
        <v>0.31811986547422394</v>
      </c>
      <c r="S43" s="57">
        <v>2.9812284644356661</v>
      </c>
      <c r="T43" s="57">
        <v>3.0756366927671606E-2</v>
      </c>
      <c r="U43" s="57">
        <v>0.13063485031109312</v>
      </c>
      <c r="V43" s="57">
        <v>1.7661411457973095</v>
      </c>
      <c r="W43" s="57">
        <v>0.13063485031109312</v>
      </c>
      <c r="X43" s="57">
        <v>1.7661411457973095</v>
      </c>
    </row>
    <row r="44" spans="5:24" ht="22.95" customHeight="1" x14ac:dyDescent="0.3"/>
    <row r="45" spans="5:24" ht="18.600000000000001" customHeight="1" x14ac:dyDescent="0.3"/>
    <row r="46" spans="5:24" ht="18.600000000000001" customHeight="1" x14ac:dyDescent="0.3"/>
    <row r="47" spans="5:24" ht="30" customHeight="1" x14ac:dyDescent="0.3"/>
    <row r="48" spans="5:24" ht="16.95" customHeight="1" x14ac:dyDescent="0.3">
      <c r="N48" s="2"/>
    </row>
    <row r="49" spans="14:24" ht="15" customHeight="1" x14ac:dyDescent="0.3">
      <c r="N49" s="4"/>
    </row>
    <row r="50" spans="14:24" ht="15" customHeight="1" x14ac:dyDescent="0.3">
      <c r="N50" s="4"/>
    </row>
    <row r="51" spans="14:24" ht="15" customHeight="1" x14ac:dyDescent="0.3">
      <c r="N51" s="4"/>
    </row>
    <row r="52" spans="14:24" ht="15" customHeight="1" x14ac:dyDescent="0.3">
      <c r="N52" s="4"/>
    </row>
    <row r="53" spans="14:24" ht="15" customHeight="1" x14ac:dyDescent="0.3">
      <c r="N53" s="4"/>
    </row>
    <row r="54" spans="14:24" x14ac:dyDescent="0.3">
      <c r="N54" s="4"/>
    </row>
    <row r="55" spans="14:24" x14ac:dyDescent="0.3">
      <c r="N55" s="4"/>
      <c r="W55" s="103">
        <f>-1.0385+0.0013*12+0.068*8+0.9484*27</f>
        <v>25.1279</v>
      </c>
      <c r="X55" s="103"/>
    </row>
    <row r="56" spans="14:24" ht="23.4" customHeight="1" x14ac:dyDescent="0.3">
      <c r="W56" s="103"/>
      <c r="X56" s="103"/>
    </row>
  </sheetData>
  <mergeCells count="6">
    <mergeCell ref="W55:X56"/>
    <mergeCell ref="F24:F25"/>
    <mergeCell ref="E24:E25"/>
    <mergeCell ref="G24:G25"/>
    <mergeCell ref="H24:H25"/>
    <mergeCell ref="I24:I25"/>
  </mergeCells>
  <pageMargins left="0.7" right="0.7" top="0.75" bottom="0.75" header="0.3" footer="0.3"/>
  <pageSetup scale="36"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48130-34B7-4C86-B06C-25B263F8F52B}">
  <sheetPr>
    <pageSetUpPr fitToPage="1"/>
  </sheetPr>
  <dimension ref="F20:U46"/>
  <sheetViews>
    <sheetView zoomScale="70" zoomScaleNormal="7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7.44140625" style="3" customWidth="1"/>
    <col min="8" max="8" width="18.33203125" style="3" customWidth="1"/>
    <col min="9" max="9" width="4.88671875" style="3" customWidth="1"/>
    <col min="10" max="10" width="14.6640625" style="3" customWidth="1"/>
    <col min="11" max="11" width="15.6640625" style="3" customWidth="1"/>
    <col min="12" max="13" width="16.6640625" style="3" customWidth="1"/>
    <col min="14" max="14" width="10.109375" style="3" customWidth="1"/>
    <col min="15" max="16" width="9.88671875" style="3" customWidth="1"/>
    <col min="17" max="17" width="11.109375" style="3" customWidth="1"/>
    <col min="18" max="18" width="10.109375" style="3" customWidth="1"/>
    <col min="19" max="19" width="9.5546875" style="3" customWidth="1"/>
    <col min="20" max="20" width="10.44140625" style="3" customWidth="1"/>
    <col min="21" max="21" width="9.88671875" style="3" customWidth="1"/>
    <col min="22" max="16384" width="9.109375" style="3"/>
  </cols>
  <sheetData>
    <row r="20" spans="6:21" x14ac:dyDescent="0.3">
      <c r="G20" s="6"/>
      <c r="H20" s="6"/>
    </row>
    <row r="21" spans="6:21" x14ac:dyDescent="0.3">
      <c r="F21" s="2"/>
      <c r="G21" s="7" t="s">
        <v>3</v>
      </c>
      <c r="H21" s="7" t="s">
        <v>2</v>
      </c>
      <c r="I21" s="2"/>
    </row>
    <row r="22" spans="6:21" x14ac:dyDescent="0.3">
      <c r="F22" s="2"/>
      <c r="G22" s="8">
        <v>1</v>
      </c>
      <c r="H22" s="9">
        <v>600</v>
      </c>
      <c r="I22" s="2"/>
    </row>
    <row r="23" spans="6:21" x14ac:dyDescent="0.3">
      <c r="F23" s="2"/>
      <c r="G23" s="8">
        <v>2</v>
      </c>
      <c r="H23" s="9">
        <v>1550</v>
      </c>
      <c r="I23" s="2"/>
    </row>
    <row r="24" spans="6:21" x14ac:dyDescent="0.3">
      <c r="F24" s="2"/>
      <c r="G24" s="8">
        <v>3</v>
      </c>
      <c r="H24" s="9">
        <v>1500</v>
      </c>
      <c r="I24" s="2"/>
    </row>
    <row r="25" spans="6:21" x14ac:dyDescent="0.3">
      <c r="F25" s="2"/>
      <c r="G25" s="8">
        <v>4</v>
      </c>
      <c r="H25" s="9">
        <v>1500</v>
      </c>
      <c r="I25" s="2"/>
      <c r="T25" s="104">
        <f>359.62*48+441.67</f>
        <v>17703.43</v>
      </c>
      <c r="U25" s="104"/>
    </row>
    <row r="26" spans="6:21" x14ac:dyDescent="0.3">
      <c r="F26" s="2"/>
      <c r="G26" s="8">
        <v>5</v>
      </c>
      <c r="H26" s="9">
        <v>2400</v>
      </c>
      <c r="I26" s="2"/>
      <c r="T26" s="104"/>
      <c r="U26" s="104"/>
    </row>
    <row r="27" spans="6:21" ht="21" customHeight="1" x14ac:dyDescent="0.3">
      <c r="F27" s="2"/>
      <c r="G27" s="8">
        <v>6</v>
      </c>
      <c r="H27" s="9">
        <v>3100</v>
      </c>
      <c r="I27" s="2"/>
    </row>
    <row r="28" spans="6:21" ht="24.6" customHeight="1" x14ac:dyDescent="0.3">
      <c r="F28" s="2"/>
      <c r="G28" s="8">
        <v>7</v>
      </c>
      <c r="H28" s="9">
        <v>2600</v>
      </c>
      <c r="I28" s="2"/>
    </row>
    <row r="29" spans="6:21" ht="23.4" customHeight="1" x14ac:dyDescent="0.3">
      <c r="F29" s="2"/>
      <c r="G29" s="8">
        <v>8</v>
      </c>
      <c r="H29" s="9">
        <v>2900</v>
      </c>
      <c r="I29" s="2"/>
    </row>
    <row r="30" spans="6:21" ht="21" customHeight="1" x14ac:dyDescent="0.3">
      <c r="F30" s="2"/>
      <c r="G30" s="8">
        <v>9</v>
      </c>
      <c r="H30" s="9">
        <v>3800</v>
      </c>
      <c r="I30" s="2"/>
    </row>
    <row r="31" spans="6:21" ht="25.2" customHeight="1" x14ac:dyDescent="0.3">
      <c r="F31" s="2"/>
      <c r="G31" s="8">
        <v>10</v>
      </c>
      <c r="H31" s="9">
        <v>4500</v>
      </c>
      <c r="I31" s="2"/>
    </row>
    <row r="32" spans="6:21" ht="22.95" customHeight="1" x14ac:dyDescent="0.3">
      <c r="F32" s="2"/>
      <c r="G32" s="8">
        <v>11</v>
      </c>
      <c r="H32" s="9">
        <v>4000</v>
      </c>
      <c r="I32" s="2"/>
    </row>
    <row r="33" spans="6:13" ht="25.2" customHeight="1" x14ac:dyDescent="0.3">
      <c r="F33" s="2"/>
      <c r="G33" s="8">
        <v>12</v>
      </c>
      <c r="H33" s="9">
        <v>4900</v>
      </c>
      <c r="I33" s="2"/>
    </row>
    <row r="34" spans="6:13" ht="25.8" x14ac:dyDescent="0.5">
      <c r="G34" s="5"/>
      <c r="H34" s="5"/>
    </row>
    <row r="35" spans="6:13" ht="22.95" customHeight="1" x14ac:dyDescent="0.5">
      <c r="G35" s="5"/>
      <c r="H35" s="5"/>
    </row>
    <row r="36" spans="6:13" ht="18.600000000000001" customHeight="1" x14ac:dyDescent="0.5">
      <c r="G36" s="5"/>
      <c r="H36" s="5"/>
    </row>
    <row r="37" spans="6:13" ht="27" customHeight="1" x14ac:dyDescent="0.5">
      <c r="G37" s="5"/>
      <c r="H37" s="5"/>
    </row>
    <row r="38" spans="6:13" ht="19.2" customHeight="1" x14ac:dyDescent="0.3"/>
    <row r="39" spans="6:13" ht="16.95" customHeight="1" x14ac:dyDescent="0.3">
      <c r="M39" s="2"/>
    </row>
    <row r="40" spans="6:13" ht="15" customHeight="1" x14ac:dyDescent="0.3">
      <c r="M40" s="4"/>
    </row>
    <row r="41" spans="6:13" x14ac:dyDescent="0.3">
      <c r="M41" s="4"/>
    </row>
    <row r="42" spans="6:13" x14ac:dyDescent="0.3">
      <c r="M42" s="4"/>
    </row>
    <row r="43" spans="6:13" x14ac:dyDescent="0.3">
      <c r="M43" s="4"/>
    </row>
    <row r="44" spans="6:13" x14ac:dyDescent="0.3">
      <c r="M44" s="4"/>
    </row>
    <row r="45" spans="6:13" x14ac:dyDescent="0.3">
      <c r="M45" s="4"/>
    </row>
    <row r="46" spans="6:13" x14ac:dyDescent="0.3">
      <c r="M46" s="4"/>
    </row>
  </sheetData>
  <mergeCells count="1">
    <mergeCell ref="T25:U26"/>
  </mergeCells>
  <pageMargins left="0.7" right="0.7" top="0.75" bottom="0.75" header="0.3" footer="0.3"/>
  <pageSetup scale="42"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F721B-1E97-4997-95A5-F71DBCDE74A8}">
  <sheetPr>
    <pageSetUpPr fitToPage="1"/>
  </sheetPr>
  <dimension ref="F20:V46"/>
  <sheetViews>
    <sheetView zoomScale="70" zoomScaleNormal="7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7.44140625" style="3" customWidth="1"/>
    <col min="8" max="8" width="18.33203125" style="3" customWidth="1"/>
    <col min="9" max="9" width="4.88671875" style="3" customWidth="1"/>
    <col min="10" max="10" width="14.6640625" style="3" customWidth="1"/>
    <col min="11" max="11" width="15.6640625" style="3" customWidth="1"/>
    <col min="12" max="13" width="16.6640625" style="3" customWidth="1"/>
    <col min="14" max="14" width="10.109375" style="3" customWidth="1"/>
    <col min="15" max="16" width="9.88671875" style="3" customWidth="1"/>
    <col min="17" max="17" width="11.109375" style="3" customWidth="1"/>
    <col min="18" max="18" width="10.109375" style="3" customWidth="1"/>
    <col min="19" max="19" width="9.5546875" style="3" customWidth="1"/>
    <col min="20" max="20" width="10.44140625" style="3" customWidth="1"/>
    <col min="21" max="21" width="9.88671875" style="3" customWidth="1"/>
    <col min="22" max="16384" width="9.109375" style="3"/>
  </cols>
  <sheetData>
    <row r="20" spans="6:9" x14ac:dyDescent="0.3">
      <c r="G20" s="6"/>
      <c r="H20" s="6"/>
    </row>
    <row r="21" spans="6:9" ht="24" x14ac:dyDescent="0.3">
      <c r="F21" s="11">
        <v>1</v>
      </c>
      <c r="G21" s="80">
        <v>600</v>
      </c>
      <c r="H21" s="7" t="s">
        <v>2</v>
      </c>
      <c r="I21" s="2"/>
    </row>
    <row r="22" spans="6:9" ht="24" x14ac:dyDescent="0.3">
      <c r="F22" s="11">
        <v>2</v>
      </c>
      <c r="G22" s="80">
        <v>1550</v>
      </c>
      <c r="H22" s="9">
        <v>600</v>
      </c>
      <c r="I22" s="2"/>
    </row>
    <row r="23" spans="6:9" ht="24" x14ac:dyDescent="0.3">
      <c r="F23" s="11">
        <v>3</v>
      </c>
      <c r="G23" s="80">
        <v>1500</v>
      </c>
      <c r="H23" s="9">
        <v>1550</v>
      </c>
      <c r="I23" s="2"/>
    </row>
    <row r="24" spans="6:9" ht="24" x14ac:dyDescent="0.3">
      <c r="F24" s="11">
        <v>4</v>
      </c>
      <c r="G24" s="80">
        <v>1500</v>
      </c>
      <c r="H24" s="9">
        <v>1500</v>
      </c>
      <c r="I24" s="2"/>
    </row>
    <row r="25" spans="6:9" ht="24" x14ac:dyDescent="0.3">
      <c r="F25" s="11">
        <v>5</v>
      </c>
      <c r="G25" s="80">
        <v>2400</v>
      </c>
      <c r="H25" s="9">
        <v>1500</v>
      </c>
      <c r="I25" s="2"/>
    </row>
    <row r="26" spans="6:9" ht="24" x14ac:dyDescent="0.3">
      <c r="F26" s="11">
        <v>6</v>
      </c>
      <c r="G26" s="80">
        <v>3100</v>
      </c>
      <c r="H26" s="9">
        <v>2400</v>
      </c>
      <c r="I26" s="2"/>
    </row>
    <row r="27" spans="6:9" ht="21" customHeight="1" x14ac:dyDescent="0.3">
      <c r="F27" s="11">
        <v>7</v>
      </c>
      <c r="G27" s="80">
        <v>2600</v>
      </c>
      <c r="H27" s="9">
        <v>3100</v>
      </c>
      <c r="I27" s="2"/>
    </row>
    <row r="28" spans="6:9" ht="24.6" customHeight="1" x14ac:dyDescent="0.3">
      <c r="F28" s="11">
        <v>8</v>
      </c>
      <c r="G28" s="80">
        <v>2900</v>
      </c>
      <c r="H28" s="9">
        <v>2600</v>
      </c>
      <c r="I28" s="2"/>
    </row>
    <row r="29" spans="6:9" ht="23.4" customHeight="1" x14ac:dyDescent="0.3">
      <c r="F29" s="11">
        <v>9</v>
      </c>
      <c r="G29" s="80">
        <v>3800</v>
      </c>
      <c r="H29" s="9">
        <v>2900</v>
      </c>
      <c r="I29" s="2"/>
    </row>
    <row r="30" spans="6:9" ht="21" customHeight="1" x14ac:dyDescent="0.3">
      <c r="F30" s="11">
        <v>10</v>
      </c>
      <c r="G30" s="80">
        <v>4500</v>
      </c>
      <c r="H30" s="9">
        <v>3800</v>
      </c>
      <c r="I30" s="2"/>
    </row>
    <row r="31" spans="6:9" ht="25.2" customHeight="1" x14ac:dyDescent="0.3">
      <c r="F31" s="11">
        <v>11</v>
      </c>
      <c r="G31" s="80">
        <v>4000</v>
      </c>
      <c r="H31" s="9">
        <v>4500</v>
      </c>
      <c r="I31" s="2"/>
    </row>
    <row r="32" spans="6:9" ht="22.95" customHeight="1" x14ac:dyDescent="0.3">
      <c r="F32" s="11">
        <v>12</v>
      </c>
      <c r="G32" s="80">
        <v>4900</v>
      </c>
      <c r="H32" s="9">
        <v>4000</v>
      </c>
      <c r="I32" s="2"/>
    </row>
    <row r="33" spans="6:22" ht="25.2" customHeight="1" x14ac:dyDescent="0.3">
      <c r="F33" s="2"/>
      <c r="G33" s="8">
        <v>12</v>
      </c>
      <c r="H33" s="9">
        <v>4900</v>
      </c>
      <c r="I33" s="2"/>
    </row>
    <row r="34" spans="6:22" ht="27.6" customHeight="1" x14ac:dyDescent="0.5">
      <c r="G34" s="5"/>
      <c r="H34" s="5"/>
      <c r="U34" s="104">
        <f>359.62*48+441.67</f>
        <v>17703.43</v>
      </c>
      <c r="V34" s="104"/>
    </row>
    <row r="35" spans="6:22" ht="22.95" customHeight="1" x14ac:dyDescent="0.5">
      <c r="G35" s="5"/>
      <c r="H35" s="5"/>
      <c r="U35" s="104"/>
      <c r="V35" s="104"/>
    </row>
    <row r="36" spans="6:22" ht="18.600000000000001" customHeight="1" x14ac:dyDescent="0.5">
      <c r="G36" s="5"/>
      <c r="H36" s="5"/>
    </row>
    <row r="37" spans="6:22" ht="27" customHeight="1" x14ac:dyDescent="0.5">
      <c r="G37" s="5"/>
      <c r="H37" s="5"/>
    </row>
    <row r="38" spans="6:22" ht="19.2" customHeight="1" x14ac:dyDescent="0.3"/>
    <row r="39" spans="6:22" ht="16.95" customHeight="1" x14ac:dyDescent="0.3">
      <c r="M39" s="2"/>
    </row>
    <row r="40" spans="6:22" ht="15" customHeight="1" x14ac:dyDescent="0.3">
      <c r="M40" s="4"/>
    </row>
    <row r="41" spans="6:22" x14ac:dyDescent="0.3">
      <c r="M41" s="4"/>
    </row>
    <row r="42" spans="6:22" x14ac:dyDescent="0.3">
      <c r="M42" s="4"/>
    </row>
    <row r="43" spans="6:22" x14ac:dyDescent="0.3">
      <c r="M43" s="4"/>
    </row>
    <row r="44" spans="6:22" x14ac:dyDescent="0.3">
      <c r="M44" s="4"/>
    </row>
    <row r="45" spans="6:22" x14ac:dyDescent="0.3">
      <c r="M45" s="4"/>
    </row>
    <row r="46" spans="6:22" x14ac:dyDescent="0.3">
      <c r="M46" s="4"/>
    </row>
  </sheetData>
  <mergeCells count="1">
    <mergeCell ref="U34:V35"/>
  </mergeCells>
  <pageMargins left="0.7" right="0.7" top="0.75" bottom="0.75" header="0.3" footer="0.3"/>
  <pageSetup scale="42"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0F89F-0EB1-4ACD-9716-41B2423D0F9D}">
  <sheetPr>
    <pageSetUpPr fitToPage="1"/>
  </sheetPr>
  <dimension ref="G20:M44"/>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59.44140625" style="3" customWidth="1"/>
    <col min="8" max="8" width="18.33203125" style="3" customWidth="1"/>
    <col min="9" max="9" width="14.33203125" style="3" customWidth="1"/>
    <col min="10" max="10" width="14.6640625" style="3" customWidth="1"/>
    <col min="11" max="11" width="15.6640625" style="3" customWidth="1"/>
    <col min="12" max="13" width="16.6640625" style="3" customWidth="1"/>
    <col min="14" max="14" width="10.109375" style="3" customWidth="1"/>
    <col min="15" max="16" width="9.88671875" style="3" customWidth="1"/>
    <col min="17" max="17" width="11.109375" style="3" customWidth="1"/>
    <col min="18" max="18" width="10.109375" style="3" customWidth="1"/>
    <col min="19" max="19" width="9.5546875" style="3" customWidth="1"/>
    <col min="20" max="20" width="10.44140625" style="3" customWidth="1"/>
    <col min="21" max="21" width="9.88671875" style="3" customWidth="1"/>
    <col min="22" max="16384" width="9.109375" style="3"/>
  </cols>
  <sheetData>
    <row r="20" spans="7:9" x14ac:dyDescent="0.3">
      <c r="G20" s="6"/>
      <c r="H20" s="6"/>
    </row>
    <row r="22" spans="7:9" ht="31.95" customHeight="1" x14ac:dyDescent="0.3"/>
    <row r="23" spans="7:9" ht="30" customHeight="1" x14ac:dyDescent="0.3"/>
    <row r="24" spans="7:9" ht="28.2" customHeight="1" x14ac:dyDescent="0.3"/>
    <row r="25" spans="7:9" ht="30" customHeight="1" x14ac:dyDescent="0.3"/>
    <row r="26" spans="7:9" ht="33.6" customHeight="1" x14ac:dyDescent="0.3">
      <c r="G26" s="11"/>
      <c r="H26" s="80" t="s">
        <v>20</v>
      </c>
      <c r="I26" s="80" t="s">
        <v>21</v>
      </c>
    </row>
    <row r="27" spans="7:9" ht="28.2" customHeight="1" x14ac:dyDescent="0.3">
      <c r="G27" s="11" t="s">
        <v>59</v>
      </c>
      <c r="H27" s="80">
        <v>0</v>
      </c>
      <c r="I27" s="80">
        <v>0</v>
      </c>
    </row>
    <row r="28" spans="7:9" ht="30" customHeight="1" x14ac:dyDescent="0.3">
      <c r="G28" s="11" t="s">
        <v>60</v>
      </c>
      <c r="H28" s="80">
        <v>1</v>
      </c>
      <c r="I28" s="80">
        <v>0</v>
      </c>
    </row>
    <row r="29" spans="7:9" ht="35.4" customHeight="1" x14ac:dyDescent="0.3">
      <c r="G29" s="11" t="s">
        <v>61</v>
      </c>
      <c r="H29" s="80">
        <v>0</v>
      </c>
      <c r="I29" s="80">
        <v>1</v>
      </c>
    </row>
    <row r="30" spans="7:9" ht="28.95" customHeight="1" x14ac:dyDescent="0.3"/>
    <row r="31" spans="7:9" ht="28.2" customHeight="1" x14ac:dyDescent="0.3"/>
    <row r="32" spans="7:9" ht="25.8" x14ac:dyDescent="0.5">
      <c r="G32" s="5"/>
      <c r="H32" s="5"/>
    </row>
    <row r="33" spans="7:13" ht="22.95" customHeight="1" x14ac:dyDescent="0.5">
      <c r="G33" s="5"/>
      <c r="H33" s="5"/>
    </row>
    <row r="34" spans="7:13" ht="18.600000000000001" customHeight="1" x14ac:dyDescent="0.5">
      <c r="G34" s="5"/>
      <c r="H34" s="5"/>
    </row>
    <row r="35" spans="7:13" ht="27" customHeight="1" x14ac:dyDescent="0.5">
      <c r="G35" s="5"/>
      <c r="H35" s="5"/>
    </row>
    <row r="36" spans="7:13" ht="19.2" customHeight="1" x14ac:dyDescent="0.3"/>
    <row r="37" spans="7:13" ht="16.95" customHeight="1" x14ac:dyDescent="0.3">
      <c r="M37" s="2"/>
    </row>
    <row r="38" spans="7:13" ht="15" customHeight="1" x14ac:dyDescent="0.3">
      <c r="M38" s="4"/>
    </row>
    <row r="39" spans="7:13" x14ac:dyDescent="0.3">
      <c r="M39" s="4"/>
    </row>
    <row r="40" spans="7:13" x14ac:dyDescent="0.3">
      <c r="M40" s="4"/>
    </row>
    <row r="41" spans="7:13" x14ac:dyDescent="0.3">
      <c r="M41" s="4"/>
    </row>
    <row r="42" spans="7:13" x14ac:dyDescent="0.3">
      <c r="M42" s="4"/>
    </row>
    <row r="43" spans="7:13" x14ac:dyDescent="0.3">
      <c r="M43" s="4"/>
    </row>
    <row r="44" spans="7:13" x14ac:dyDescent="0.3">
      <c r="M44" s="4"/>
    </row>
  </sheetData>
  <pageMargins left="0.7" right="0.7" top="0.75" bottom="0.75" header="0.3" footer="0.3"/>
  <pageSetup scale="42"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48AED-172B-4108-8C17-C2EC185747F4}">
  <sheetPr>
    <pageSetUpPr fitToPage="1"/>
  </sheetPr>
  <dimension ref="G20:W44"/>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59.44140625" style="3" customWidth="1"/>
    <col min="8" max="8" width="18.33203125" style="3" customWidth="1"/>
    <col min="9" max="9" width="14.33203125" style="3" customWidth="1"/>
    <col min="10" max="10" width="14.6640625" style="3" customWidth="1"/>
    <col min="11" max="11" width="15.6640625" style="3" customWidth="1"/>
    <col min="12" max="13" width="16.6640625" style="3" customWidth="1"/>
    <col min="14" max="14" width="10.109375" style="3" customWidth="1"/>
    <col min="15" max="16" width="9.88671875" style="3" customWidth="1"/>
    <col min="17" max="17" width="11.109375" style="3" customWidth="1"/>
    <col min="18" max="18" width="10.109375" style="3" customWidth="1"/>
    <col min="19" max="19" width="9.5546875" style="3" customWidth="1"/>
    <col min="20" max="20" width="10.44140625" style="3" customWidth="1"/>
    <col min="21" max="21" width="9.88671875" style="3" customWidth="1"/>
    <col min="22" max="16384" width="9.109375" style="3"/>
  </cols>
  <sheetData>
    <row r="20" spans="7:23" x14ac:dyDescent="0.3">
      <c r="G20" s="6"/>
      <c r="H20" s="6"/>
      <c r="N20" s="26"/>
      <c r="O20" s="26"/>
      <c r="P20" s="26"/>
      <c r="Q20" s="26"/>
      <c r="R20" s="26"/>
      <c r="S20" s="26"/>
      <c r="T20" s="26"/>
      <c r="U20" s="26"/>
      <c r="V20" s="26"/>
      <c r="W20" s="26"/>
    </row>
    <row r="21" spans="7:23" x14ac:dyDescent="0.3">
      <c r="N21" s="26"/>
      <c r="O21" s="26"/>
      <c r="P21" s="26"/>
      <c r="Q21" s="26"/>
      <c r="R21" s="26"/>
      <c r="S21" s="26"/>
      <c r="T21" s="26"/>
      <c r="U21" s="26"/>
      <c r="V21" s="26"/>
      <c r="W21" s="26"/>
    </row>
    <row r="22" spans="7:23" ht="31.95" customHeight="1" x14ac:dyDescent="0.3">
      <c r="N22" s="26"/>
      <c r="O22" s="26"/>
      <c r="P22" s="26"/>
      <c r="Q22" s="26"/>
      <c r="R22" s="26"/>
      <c r="S22" s="26"/>
      <c r="T22" s="26"/>
      <c r="U22" s="26"/>
      <c r="V22" s="26"/>
      <c r="W22" s="26"/>
    </row>
    <row r="23" spans="7:23" ht="30" customHeight="1" x14ac:dyDescent="0.3">
      <c r="N23" s="26"/>
      <c r="O23" s="26"/>
      <c r="P23" s="26"/>
      <c r="Q23" s="26"/>
      <c r="R23" s="26"/>
      <c r="S23" s="26"/>
      <c r="T23" s="26"/>
      <c r="U23" s="26"/>
      <c r="V23" s="26"/>
      <c r="W23" s="26"/>
    </row>
    <row r="24" spans="7:23" ht="28.2" customHeight="1" x14ac:dyDescent="0.3">
      <c r="N24" s="26"/>
      <c r="O24" s="26"/>
      <c r="P24" s="26"/>
      <c r="Q24" s="26"/>
      <c r="R24" s="26"/>
      <c r="S24" s="26"/>
      <c r="T24" s="26"/>
      <c r="U24" s="26"/>
      <c r="V24" s="26"/>
      <c r="W24" s="26"/>
    </row>
    <row r="25" spans="7:23" ht="30" customHeight="1" x14ac:dyDescent="0.3">
      <c r="N25" s="26"/>
      <c r="O25" s="26"/>
      <c r="P25" s="26"/>
      <c r="Q25" s="26"/>
      <c r="R25" s="26"/>
      <c r="S25" s="26"/>
      <c r="T25" s="26"/>
      <c r="U25" s="26"/>
      <c r="V25" s="26"/>
      <c r="W25" s="26"/>
    </row>
    <row r="26" spans="7:23" ht="33.6" customHeight="1" x14ac:dyDescent="0.3">
      <c r="G26" s="11"/>
      <c r="H26" s="80" t="s">
        <v>20</v>
      </c>
      <c r="I26" s="80" t="s">
        <v>21</v>
      </c>
      <c r="N26" s="26"/>
      <c r="O26" s="26"/>
      <c r="P26" s="26"/>
      <c r="Q26" s="26"/>
      <c r="R26" s="26"/>
      <c r="S26" s="26"/>
      <c r="T26" s="26"/>
      <c r="U26" s="26"/>
      <c r="V26" s="26"/>
      <c r="W26" s="26"/>
    </row>
    <row r="27" spans="7:23" ht="28.2" customHeight="1" x14ac:dyDescent="0.3">
      <c r="G27" s="11" t="s">
        <v>59</v>
      </c>
      <c r="H27" s="80">
        <v>0</v>
      </c>
      <c r="I27" s="80">
        <v>0</v>
      </c>
      <c r="N27" s="26"/>
      <c r="O27" s="26"/>
      <c r="P27" s="26"/>
      <c r="Q27" s="26"/>
      <c r="R27" s="26"/>
      <c r="S27" s="26"/>
      <c r="T27" s="26"/>
      <c r="U27" s="26"/>
      <c r="V27" s="26"/>
      <c r="W27" s="26"/>
    </row>
    <row r="28" spans="7:23" ht="30" customHeight="1" x14ac:dyDescent="0.3">
      <c r="G28" s="11" t="s">
        <v>60</v>
      </c>
      <c r="H28" s="80">
        <v>1</v>
      </c>
      <c r="I28" s="80">
        <v>0</v>
      </c>
      <c r="N28" s="26"/>
      <c r="O28" s="26"/>
      <c r="P28" s="26"/>
      <c r="Q28" s="26"/>
      <c r="R28" s="26"/>
      <c r="S28" s="26"/>
      <c r="T28" s="26"/>
      <c r="U28" s="26"/>
      <c r="V28" s="26"/>
      <c r="W28" s="26"/>
    </row>
    <row r="29" spans="7:23" ht="35.4" customHeight="1" x14ac:dyDescent="0.3">
      <c r="G29" s="11" t="s">
        <v>61</v>
      </c>
      <c r="H29" s="80">
        <v>0</v>
      </c>
      <c r="I29" s="80">
        <v>1</v>
      </c>
      <c r="N29" s="26"/>
      <c r="O29" s="26"/>
      <c r="P29" s="26"/>
      <c r="Q29" s="26"/>
      <c r="R29" s="26"/>
      <c r="S29" s="26"/>
      <c r="T29" s="26"/>
      <c r="U29" s="26"/>
      <c r="V29" s="26"/>
      <c r="W29" s="26"/>
    </row>
    <row r="30" spans="7:23" ht="28.95" customHeight="1" x14ac:dyDescent="0.3">
      <c r="N30" s="26"/>
      <c r="O30" s="26"/>
      <c r="P30" s="26"/>
      <c r="Q30" s="26"/>
      <c r="R30" s="26"/>
      <c r="S30" s="26"/>
      <c r="T30" s="26"/>
      <c r="U30" s="26"/>
      <c r="V30" s="26"/>
      <c r="W30" s="26"/>
    </row>
    <row r="31" spans="7:23" ht="28.2" customHeight="1" x14ac:dyDescent="0.3">
      <c r="N31" s="26"/>
      <c r="O31" s="26"/>
      <c r="P31" s="26"/>
      <c r="Q31" s="26"/>
      <c r="R31" s="26"/>
      <c r="S31" s="26"/>
      <c r="T31" s="26"/>
      <c r="U31" s="26"/>
      <c r="V31" s="26"/>
      <c r="W31" s="26"/>
    </row>
    <row r="32" spans="7:23" ht="25.8" x14ac:dyDescent="0.5">
      <c r="G32" s="5"/>
      <c r="H32" s="5"/>
      <c r="N32" s="26"/>
      <c r="O32" s="26"/>
      <c r="P32" s="26"/>
      <c r="Q32" s="26"/>
      <c r="R32" s="26"/>
      <c r="S32" s="26"/>
      <c r="T32" s="26"/>
      <c r="U32" s="26"/>
      <c r="V32" s="26"/>
      <c r="W32" s="26"/>
    </row>
    <row r="33" spans="7:23" ht="22.95" customHeight="1" x14ac:dyDescent="0.5">
      <c r="G33" s="5"/>
      <c r="H33" s="5"/>
      <c r="N33" s="26"/>
      <c r="O33" s="26"/>
      <c r="P33" s="26"/>
      <c r="Q33" s="26"/>
      <c r="R33" s="26"/>
      <c r="S33" s="26"/>
      <c r="T33" s="26"/>
      <c r="U33" s="26"/>
      <c r="V33" s="26"/>
      <c r="W33" s="26"/>
    </row>
    <row r="34" spans="7:23" ht="18.600000000000001" customHeight="1" x14ac:dyDescent="0.5">
      <c r="G34" s="5"/>
      <c r="H34" s="5"/>
      <c r="N34" s="26"/>
      <c r="O34" s="26"/>
      <c r="P34" s="26"/>
      <c r="Q34" s="26"/>
      <c r="R34" s="26"/>
      <c r="S34" s="26"/>
      <c r="T34" s="26"/>
      <c r="U34" s="26"/>
      <c r="V34" s="26"/>
      <c r="W34" s="26"/>
    </row>
    <row r="35" spans="7:23" ht="27" customHeight="1" x14ac:dyDescent="0.5">
      <c r="G35" s="5"/>
      <c r="H35" s="5"/>
      <c r="N35" s="26"/>
      <c r="O35" s="26"/>
      <c r="P35" s="26"/>
      <c r="Q35" s="26"/>
      <c r="R35" s="26"/>
      <c r="S35" s="26"/>
      <c r="T35" s="26"/>
      <c r="U35" s="26"/>
      <c r="V35" s="26"/>
      <c r="W35" s="26"/>
    </row>
    <row r="36" spans="7:23" ht="19.2" customHeight="1" x14ac:dyDescent="0.3">
      <c r="N36" s="26"/>
      <c r="O36" s="26"/>
      <c r="P36" s="26"/>
      <c r="Q36" s="26"/>
      <c r="R36" s="26"/>
      <c r="S36" s="26"/>
      <c r="T36" s="26"/>
      <c r="U36" s="26"/>
      <c r="V36" s="26"/>
      <c r="W36" s="26"/>
    </row>
    <row r="37" spans="7:23" ht="16.95" customHeight="1" x14ac:dyDescent="0.3">
      <c r="M37" s="2"/>
    </row>
    <row r="38" spans="7:23" ht="15" customHeight="1" x14ac:dyDescent="0.3">
      <c r="M38" s="4"/>
    </row>
    <row r="39" spans="7:23" x14ac:dyDescent="0.3">
      <c r="M39" s="4"/>
    </row>
    <row r="40" spans="7:23" x14ac:dyDescent="0.3">
      <c r="M40" s="4"/>
    </row>
    <row r="41" spans="7:23" x14ac:dyDescent="0.3">
      <c r="M41" s="4"/>
    </row>
    <row r="42" spans="7:23" x14ac:dyDescent="0.3">
      <c r="M42" s="4"/>
    </row>
    <row r="43" spans="7:23" x14ac:dyDescent="0.3">
      <c r="M43" s="4"/>
    </row>
    <row r="44" spans="7:23" x14ac:dyDescent="0.3">
      <c r="M44" s="4"/>
    </row>
  </sheetData>
  <pageMargins left="0.7" right="0.7" top="0.75" bottom="0.75" header="0.3" footer="0.3"/>
  <pageSetup scale="42"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39F4A-C7DF-41CB-83B6-9FB3775203B5}">
  <sheetPr>
    <pageSetUpPr fitToPage="1"/>
  </sheetPr>
  <dimension ref="F20:W46"/>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7.44140625" style="3" customWidth="1"/>
    <col min="8" max="8" width="18.33203125" style="3" customWidth="1"/>
    <col min="9" max="9" width="4.88671875" style="3" customWidth="1"/>
    <col min="10" max="10" width="14.6640625" style="3" customWidth="1"/>
    <col min="11" max="11" width="15.6640625" style="3" customWidth="1"/>
    <col min="12" max="13" width="16.6640625" style="3" customWidth="1"/>
    <col min="14" max="14" width="10.109375" style="3" customWidth="1"/>
    <col min="15" max="16" width="9.88671875" style="3" customWidth="1"/>
    <col min="17" max="17" width="11.109375" style="3" customWidth="1"/>
    <col min="18" max="18" width="10.109375" style="3" customWidth="1"/>
    <col min="19" max="19" width="9.5546875" style="3" customWidth="1"/>
    <col min="20" max="20" width="10.44140625" style="3" customWidth="1"/>
    <col min="21" max="21" width="9.88671875" style="3" customWidth="1"/>
    <col min="22" max="16384" width="9.109375" style="3"/>
  </cols>
  <sheetData>
    <row r="20" spans="6:23" x14ac:dyDescent="0.3">
      <c r="G20" s="6"/>
      <c r="H20" s="6"/>
      <c r="N20" s="26"/>
      <c r="O20" s="26"/>
      <c r="P20" s="26"/>
      <c r="Q20" s="26"/>
      <c r="R20" s="26"/>
      <c r="S20" s="26"/>
      <c r="T20" s="26"/>
      <c r="U20" s="26"/>
      <c r="V20" s="26"/>
      <c r="W20" s="26"/>
    </row>
    <row r="21" spans="6:23" x14ac:dyDescent="0.3">
      <c r="F21" s="2"/>
      <c r="G21" s="7" t="s">
        <v>3</v>
      </c>
      <c r="H21" s="7" t="s">
        <v>2</v>
      </c>
      <c r="I21" s="2"/>
      <c r="N21" s="26"/>
      <c r="O21" s="26"/>
      <c r="P21" s="26"/>
      <c r="Q21" s="26"/>
      <c r="R21" s="26"/>
      <c r="S21" s="26"/>
      <c r="T21" s="26"/>
      <c r="U21" s="26"/>
      <c r="V21" s="26"/>
      <c r="W21" s="26"/>
    </row>
    <row r="22" spans="6:23" ht="31.95" customHeight="1" x14ac:dyDescent="0.3">
      <c r="G22" s="11">
        <v>1</v>
      </c>
      <c r="H22" s="80">
        <v>600</v>
      </c>
      <c r="N22" s="26"/>
      <c r="O22" s="26"/>
      <c r="P22" s="26"/>
      <c r="Q22" s="26"/>
      <c r="R22" s="26"/>
      <c r="S22" s="26"/>
      <c r="T22" s="26"/>
      <c r="U22" s="26"/>
      <c r="V22" s="26"/>
      <c r="W22" s="26"/>
    </row>
    <row r="23" spans="6:23" ht="30" customHeight="1" x14ac:dyDescent="0.3">
      <c r="G23" s="11">
        <v>2</v>
      </c>
      <c r="H23" s="80">
        <v>1550</v>
      </c>
      <c r="N23" s="26"/>
      <c r="O23" s="26"/>
      <c r="P23" s="26"/>
      <c r="Q23" s="26"/>
      <c r="R23" s="26"/>
      <c r="S23" s="26"/>
      <c r="T23" s="26"/>
      <c r="U23" s="26"/>
      <c r="V23" s="26"/>
      <c r="W23" s="26"/>
    </row>
    <row r="24" spans="6:23" ht="28.2" customHeight="1" x14ac:dyDescent="0.3">
      <c r="G24" s="11">
        <v>3</v>
      </c>
      <c r="H24" s="80">
        <v>1500</v>
      </c>
      <c r="N24" s="26"/>
      <c r="O24" s="26"/>
      <c r="P24" s="26"/>
      <c r="Q24" s="26"/>
      <c r="R24" s="26"/>
      <c r="S24" s="26"/>
      <c r="T24" s="26"/>
      <c r="U24" s="26"/>
      <c r="V24" s="26"/>
      <c r="W24" s="26"/>
    </row>
    <row r="25" spans="6:23" ht="31.2" customHeight="1" x14ac:dyDescent="0.3">
      <c r="G25" s="11">
        <v>4</v>
      </c>
      <c r="H25" s="80">
        <v>1500</v>
      </c>
      <c r="N25" s="26"/>
      <c r="O25" s="26"/>
      <c r="P25" s="26"/>
      <c r="Q25" s="26"/>
      <c r="R25" s="26"/>
      <c r="S25" s="26"/>
      <c r="T25" s="26"/>
      <c r="U25" s="26"/>
      <c r="V25" s="26"/>
      <c r="W25" s="26"/>
    </row>
    <row r="26" spans="6:23" ht="31.95" customHeight="1" x14ac:dyDescent="0.3">
      <c r="G26" s="11">
        <v>5</v>
      </c>
      <c r="H26" s="80">
        <v>2400</v>
      </c>
      <c r="N26" s="26"/>
      <c r="O26" s="26"/>
      <c r="P26" s="26"/>
      <c r="Q26" s="26"/>
      <c r="R26" s="26"/>
      <c r="S26" s="26"/>
      <c r="T26" s="26"/>
      <c r="U26" s="26"/>
      <c r="V26" s="26"/>
      <c r="W26" s="26"/>
    </row>
    <row r="27" spans="6:23" ht="30" customHeight="1" x14ac:dyDescent="0.3">
      <c r="G27" s="11">
        <v>6</v>
      </c>
      <c r="H27" s="80">
        <v>3100</v>
      </c>
      <c r="N27" s="26"/>
      <c r="O27" s="26"/>
      <c r="P27" s="26"/>
      <c r="Q27" s="26"/>
      <c r="R27" s="26"/>
      <c r="S27" s="26"/>
      <c r="T27" s="26"/>
      <c r="U27" s="26"/>
      <c r="V27" s="26"/>
      <c r="W27" s="26"/>
    </row>
    <row r="28" spans="6:23" ht="33.6" customHeight="1" x14ac:dyDescent="0.3">
      <c r="G28" s="11">
        <v>7</v>
      </c>
      <c r="H28" s="80">
        <v>2600</v>
      </c>
      <c r="N28" s="26"/>
      <c r="O28" s="26"/>
      <c r="P28" s="26"/>
      <c r="Q28" s="26"/>
      <c r="R28" s="26"/>
      <c r="S28" s="26"/>
      <c r="T28" s="26"/>
      <c r="U28" s="26"/>
      <c r="V28" s="26"/>
      <c r="W28" s="26"/>
    </row>
    <row r="29" spans="6:23" ht="28.2" customHeight="1" x14ac:dyDescent="0.3">
      <c r="G29" s="11">
        <v>8</v>
      </c>
      <c r="H29" s="80">
        <v>2900</v>
      </c>
      <c r="N29" s="26"/>
      <c r="O29" s="26"/>
      <c r="P29" s="26"/>
      <c r="Q29" s="26"/>
      <c r="R29" s="26"/>
      <c r="S29" s="26"/>
      <c r="T29" s="26"/>
      <c r="U29" s="26"/>
      <c r="V29" s="26"/>
      <c r="W29" s="26"/>
    </row>
    <row r="30" spans="6:23" ht="30" customHeight="1" x14ac:dyDescent="0.3">
      <c r="G30" s="11">
        <v>9</v>
      </c>
      <c r="H30" s="80">
        <v>3800</v>
      </c>
      <c r="N30" s="26"/>
      <c r="O30" s="26"/>
      <c r="P30" s="26"/>
      <c r="Q30" s="26"/>
      <c r="R30" s="26"/>
      <c r="S30" s="26"/>
      <c r="T30" s="26"/>
      <c r="U30" s="26"/>
      <c r="V30" s="26"/>
      <c r="W30" s="26"/>
    </row>
    <row r="31" spans="6:23" ht="35.4" customHeight="1" x14ac:dyDescent="0.3">
      <c r="G31" s="11">
        <v>10</v>
      </c>
      <c r="H31" s="80">
        <v>4500</v>
      </c>
      <c r="N31" s="26"/>
      <c r="O31" s="26"/>
      <c r="P31" s="26"/>
      <c r="Q31" s="26"/>
      <c r="R31" s="26"/>
      <c r="S31" s="26"/>
      <c r="T31" s="26"/>
      <c r="U31" s="26"/>
      <c r="V31" s="26"/>
      <c r="W31" s="26"/>
    </row>
    <row r="32" spans="6:23" ht="28.95" customHeight="1" x14ac:dyDescent="0.3">
      <c r="G32" s="11">
        <v>11</v>
      </c>
      <c r="H32" s="80">
        <v>4000</v>
      </c>
      <c r="N32" s="26"/>
      <c r="O32" s="26"/>
      <c r="P32" s="26"/>
      <c r="Q32" s="26"/>
      <c r="R32" s="26"/>
      <c r="S32" s="26"/>
      <c r="T32" s="26"/>
      <c r="U32" s="26"/>
      <c r="V32" s="26"/>
      <c r="W32" s="26"/>
    </row>
    <row r="33" spans="7:23" ht="28.2" customHeight="1" x14ac:dyDescent="0.3">
      <c r="G33" s="11">
        <v>12</v>
      </c>
      <c r="H33" s="80">
        <v>4900</v>
      </c>
      <c r="N33" s="26"/>
      <c r="O33" s="26"/>
      <c r="P33" s="26"/>
      <c r="Q33" s="26"/>
      <c r="R33" s="26"/>
      <c r="S33" s="26"/>
      <c r="T33" s="26"/>
      <c r="U33" s="26"/>
      <c r="V33" s="26"/>
      <c r="W33" s="26"/>
    </row>
    <row r="34" spans="7:23" ht="25.8" x14ac:dyDescent="0.5">
      <c r="G34" s="5"/>
      <c r="H34" s="5"/>
      <c r="N34" s="26"/>
      <c r="O34" s="26"/>
      <c r="P34" s="26"/>
      <c r="Q34" s="26"/>
      <c r="R34" s="26"/>
      <c r="S34" s="26"/>
      <c r="T34" s="26"/>
      <c r="U34" s="26"/>
      <c r="V34" s="26"/>
      <c r="W34" s="26"/>
    </row>
    <row r="35" spans="7:23" ht="22.95" customHeight="1" x14ac:dyDescent="0.5">
      <c r="G35" s="5"/>
      <c r="H35" s="5"/>
      <c r="N35" s="26"/>
      <c r="O35" s="26"/>
      <c r="P35" s="26"/>
      <c r="Q35" s="26"/>
      <c r="R35" s="26"/>
      <c r="S35" s="26"/>
      <c r="T35" s="26"/>
      <c r="U35" s="26"/>
      <c r="V35" s="26"/>
      <c r="W35" s="26"/>
    </row>
    <row r="36" spans="7:23" ht="18.600000000000001" customHeight="1" x14ac:dyDescent="0.5">
      <c r="G36" s="5"/>
      <c r="H36" s="5"/>
      <c r="N36" s="26"/>
      <c r="O36" s="26"/>
      <c r="P36" s="26"/>
      <c r="Q36" s="26"/>
      <c r="R36" s="26"/>
      <c r="S36" s="26"/>
      <c r="T36" s="26"/>
      <c r="U36" s="26"/>
      <c r="V36" s="26"/>
      <c r="W36" s="26"/>
    </row>
    <row r="37" spans="7:23" ht="27" customHeight="1" x14ac:dyDescent="0.5">
      <c r="G37" s="5"/>
      <c r="H37" s="5"/>
      <c r="N37" s="26"/>
      <c r="O37" s="26"/>
      <c r="P37" s="26"/>
      <c r="Q37" s="26"/>
      <c r="R37" s="26"/>
      <c r="S37" s="26"/>
      <c r="T37" s="26"/>
      <c r="U37" s="26"/>
      <c r="V37" s="26"/>
      <c r="W37" s="26"/>
    </row>
    <row r="38" spans="7:23" ht="19.2" customHeight="1" x14ac:dyDescent="0.3">
      <c r="N38" s="26"/>
      <c r="O38" s="26"/>
      <c r="P38" s="26"/>
      <c r="Q38" s="26"/>
      <c r="R38" s="26"/>
      <c r="S38" s="26"/>
      <c r="T38" s="26"/>
      <c r="U38" s="26"/>
      <c r="V38" s="26"/>
      <c r="W38" s="26"/>
    </row>
    <row r="39" spans="7:23" ht="16.95" customHeight="1" x14ac:dyDescent="0.3">
      <c r="M39" s="2"/>
    </row>
    <row r="40" spans="7:23" ht="15" customHeight="1" x14ac:dyDescent="0.3">
      <c r="M40" s="4"/>
    </row>
    <row r="41" spans="7:23" x14ac:dyDescent="0.3">
      <c r="M41" s="4"/>
    </row>
    <row r="42" spans="7:23" x14ac:dyDescent="0.3">
      <c r="M42" s="4"/>
    </row>
    <row r="43" spans="7:23" x14ac:dyDescent="0.3">
      <c r="M43" s="4"/>
    </row>
    <row r="44" spans="7:23" x14ac:dyDescent="0.3">
      <c r="M44" s="4"/>
    </row>
    <row r="45" spans="7:23" x14ac:dyDescent="0.3">
      <c r="M45" s="4"/>
    </row>
    <row r="46" spans="7:23" x14ac:dyDescent="0.3">
      <c r="M46" s="4"/>
    </row>
  </sheetData>
  <pageMargins left="0.7" right="0.7" top="0.75" bottom="0.75" header="0.3" footer="0.3"/>
  <pageSetup scale="42"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F20:W46"/>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7.44140625" style="3" customWidth="1"/>
    <col min="8" max="8" width="18.33203125" style="3" customWidth="1"/>
    <col min="9" max="9" width="4.88671875" style="3" customWidth="1"/>
    <col min="10" max="10" width="14.6640625" style="3" customWidth="1"/>
    <col min="11" max="11" width="15.6640625" style="3" customWidth="1"/>
    <col min="12" max="13" width="16.6640625" style="3" customWidth="1"/>
    <col min="14" max="14" width="10.109375" style="3" customWidth="1"/>
    <col min="15" max="16" width="9.88671875" style="3" customWidth="1"/>
    <col min="17" max="17" width="11.109375" style="3" customWidth="1"/>
    <col min="18" max="18" width="10.109375" style="3" customWidth="1"/>
    <col min="19" max="19" width="9.5546875" style="3" customWidth="1"/>
    <col min="20" max="20" width="10.44140625" style="3" customWidth="1"/>
    <col min="21" max="21" width="9.88671875" style="3" customWidth="1"/>
    <col min="22" max="16384" width="9.109375" style="3"/>
  </cols>
  <sheetData>
    <row r="20" spans="6:23" x14ac:dyDescent="0.3">
      <c r="G20" s="6"/>
      <c r="H20" s="6"/>
      <c r="N20" s="26"/>
      <c r="O20" s="26"/>
      <c r="P20" s="26"/>
      <c r="Q20" s="26"/>
      <c r="R20" s="26"/>
      <c r="S20" s="26"/>
      <c r="T20" s="26"/>
      <c r="U20" s="26"/>
      <c r="V20" s="26"/>
      <c r="W20" s="26"/>
    </row>
    <row r="21" spans="6:23" x14ac:dyDescent="0.3">
      <c r="F21" s="2"/>
      <c r="G21" s="7" t="s">
        <v>3</v>
      </c>
      <c r="H21" s="7" t="s">
        <v>2</v>
      </c>
      <c r="I21" s="2"/>
      <c r="N21" s="26"/>
      <c r="O21" s="26"/>
      <c r="P21" s="26"/>
      <c r="Q21" s="26"/>
      <c r="R21" s="26"/>
      <c r="S21" s="26"/>
      <c r="T21" s="26"/>
      <c r="U21" s="26"/>
      <c r="V21" s="26"/>
      <c r="W21" s="26"/>
    </row>
    <row r="22" spans="6:23" x14ac:dyDescent="0.3">
      <c r="F22" s="2"/>
      <c r="G22" s="8">
        <v>1</v>
      </c>
      <c r="H22" s="9">
        <v>600</v>
      </c>
      <c r="I22" s="2"/>
      <c r="N22" s="26"/>
      <c r="O22" s="26"/>
      <c r="P22" s="26"/>
      <c r="Q22" s="26"/>
      <c r="R22" s="26"/>
      <c r="S22" s="26"/>
      <c r="T22" s="26"/>
      <c r="U22" s="26"/>
      <c r="V22" s="26"/>
      <c r="W22" s="26"/>
    </row>
    <row r="23" spans="6:23" x14ac:dyDescent="0.3">
      <c r="F23" s="2"/>
      <c r="G23" s="8">
        <v>2</v>
      </c>
      <c r="H23" s="9">
        <v>1550</v>
      </c>
      <c r="I23" s="2"/>
      <c r="N23" s="26"/>
      <c r="O23" s="26"/>
      <c r="P23" s="26"/>
      <c r="Q23" s="26"/>
      <c r="R23" s="26"/>
      <c r="S23" s="26"/>
      <c r="T23" s="26"/>
      <c r="U23" s="26"/>
      <c r="V23" s="26"/>
      <c r="W23" s="26"/>
    </row>
    <row r="24" spans="6:23" x14ac:dyDescent="0.3">
      <c r="F24" s="2"/>
      <c r="G24" s="8">
        <v>3</v>
      </c>
      <c r="H24" s="9">
        <v>1500</v>
      </c>
      <c r="I24" s="2"/>
      <c r="N24" s="26"/>
      <c r="O24" s="26"/>
      <c r="P24" s="26"/>
      <c r="Q24" s="26"/>
      <c r="R24" s="26"/>
      <c r="S24" s="26"/>
      <c r="T24" s="26"/>
      <c r="U24" s="26"/>
      <c r="V24" s="26"/>
      <c r="W24" s="26"/>
    </row>
    <row r="25" spans="6:23" x14ac:dyDescent="0.3">
      <c r="F25" s="2"/>
      <c r="G25" s="8">
        <v>4</v>
      </c>
      <c r="H25" s="9">
        <v>1500</v>
      </c>
      <c r="I25" s="2"/>
      <c r="N25" s="26"/>
      <c r="O25" s="26"/>
      <c r="P25" s="26"/>
      <c r="Q25" s="26"/>
      <c r="R25" s="26"/>
      <c r="S25" s="26"/>
      <c r="T25" s="26"/>
      <c r="U25" s="26"/>
      <c r="V25" s="26"/>
      <c r="W25" s="26"/>
    </row>
    <row r="26" spans="6:23" x14ac:dyDescent="0.3">
      <c r="F26" s="2"/>
      <c r="G26" s="8">
        <v>5</v>
      </c>
      <c r="H26" s="9">
        <v>2400</v>
      </c>
      <c r="I26" s="2"/>
      <c r="N26" s="26"/>
      <c r="O26" s="26"/>
      <c r="P26" s="26"/>
      <c r="Q26" s="26"/>
      <c r="R26" s="26"/>
      <c r="S26" s="26"/>
      <c r="T26" s="26"/>
      <c r="U26" s="26"/>
      <c r="V26" s="26"/>
      <c r="W26" s="26"/>
    </row>
    <row r="27" spans="6:23" ht="21" customHeight="1" x14ac:dyDescent="0.3">
      <c r="F27" s="2"/>
      <c r="G27" s="8">
        <v>6</v>
      </c>
      <c r="H27" s="9">
        <v>3100</v>
      </c>
      <c r="I27" s="2"/>
      <c r="N27" s="26"/>
      <c r="O27" s="26"/>
      <c r="P27" s="26"/>
      <c r="Q27" s="26"/>
      <c r="R27" s="26"/>
      <c r="S27" s="26"/>
      <c r="T27" s="26"/>
      <c r="U27" s="26"/>
      <c r="V27" s="26"/>
      <c r="W27" s="26"/>
    </row>
    <row r="28" spans="6:23" ht="24.6" customHeight="1" x14ac:dyDescent="0.3">
      <c r="F28" s="2"/>
      <c r="G28" s="8">
        <v>7</v>
      </c>
      <c r="H28" s="9">
        <v>2600</v>
      </c>
      <c r="I28" s="2"/>
      <c r="N28" s="26"/>
      <c r="O28" s="26"/>
      <c r="P28" s="26"/>
      <c r="Q28" s="26"/>
      <c r="R28" s="26"/>
      <c r="S28" s="26"/>
      <c r="T28" s="26"/>
      <c r="U28" s="26"/>
      <c r="V28" s="26"/>
      <c r="W28" s="26"/>
    </row>
    <row r="29" spans="6:23" ht="23.4" customHeight="1" x14ac:dyDescent="0.3">
      <c r="F29" s="2"/>
      <c r="G29" s="8">
        <v>8</v>
      </c>
      <c r="H29" s="9">
        <v>2900</v>
      </c>
      <c r="I29" s="2"/>
      <c r="N29" s="26"/>
      <c r="O29" s="26"/>
      <c r="P29" s="26"/>
      <c r="Q29" s="26"/>
      <c r="R29" s="26"/>
      <c r="S29" s="26"/>
      <c r="T29" s="26"/>
      <c r="U29" s="26"/>
      <c r="V29" s="26"/>
      <c r="W29" s="26"/>
    </row>
    <row r="30" spans="6:23" ht="21" customHeight="1" x14ac:dyDescent="0.3">
      <c r="F30" s="2"/>
      <c r="G30" s="8">
        <v>9</v>
      </c>
      <c r="H30" s="9">
        <v>3800</v>
      </c>
      <c r="I30" s="2"/>
      <c r="N30" s="26"/>
      <c r="O30" s="26"/>
      <c r="P30" s="26"/>
      <c r="Q30" s="26"/>
      <c r="R30" s="26"/>
      <c r="S30" s="26"/>
      <c r="T30" s="26"/>
      <c r="U30" s="26"/>
      <c r="V30" s="26"/>
      <c r="W30" s="26"/>
    </row>
    <row r="31" spans="6:23" ht="25.2" customHeight="1" x14ac:dyDescent="0.3">
      <c r="F31" s="2"/>
      <c r="G31" s="8">
        <v>10</v>
      </c>
      <c r="H31" s="9">
        <v>4500</v>
      </c>
      <c r="I31" s="2"/>
      <c r="N31" s="26"/>
      <c r="O31" s="26"/>
      <c r="P31" s="26"/>
      <c r="Q31" s="26"/>
      <c r="R31" s="26"/>
      <c r="S31" s="26"/>
      <c r="T31" s="26"/>
      <c r="U31" s="26"/>
      <c r="V31" s="26"/>
      <c r="W31" s="26"/>
    </row>
    <row r="32" spans="6:23" ht="22.95" customHeight="1" x14ac:dyDescent="0.3">
      <c r="F32" s="2"/>
      <c r="G32" s="8">
        <v>11</v>
      </c>
      <c r="H32" s="9">
        <v>4000</v>
      </c>
      <c r="I32" s="2"/>
      <c r="N32" s="26"/>
      <c r="O32" s="26"/>
      <c r="P32" s="26"/>
      <c r="Q32" s="26"/>
      <c r="R32" s="26"/>
      <c r="S32" s="26"/>
      <c r="T32" s="26"/>
      <c r="U32" s="26"/>
      <c r="V32" s="26"/>
      <c r="W32" s="26"/>
    </row>
    <row r="33" spans="6:23" ht="25.2" customHeight="1" x14ac:dyDescent="0.3">
      <c r="F33" s="2"/>
      <c r="G33" s="8">
        <v>12</v>
      </c>
      <c r="H33" s="9">
        <v>4900</v>
      </c>
      <c r="I33" s="2"/>
      <c r="N33" s="26"/>
      <c r="O33" s="26"/>
      <c r="P33" s="26"/>
      <c r="Q33" s="26"/>
      <c r="R33" s="26"/>
      <c r="S33" s="26"/>
      <c r="T33" s="26"/>
      <c r="U33" s="26"/>
      <c r="V33" s="26"/>
      <c r="W33" s="26"/>
    </row>
    <row r="34" spans="6:23" ht="25.8" x14ac:dyDescent="0.5">
      <c r="G34" s="5"/>
      <c r="H34" s="5"/>
      <c r="N34" s="26"/>
      <c r="O34" s="26"/>
      <c r="P34" s="26"/>
      <c r="Q34" s="26"/>
      <c r="R34" s="26"/>
      <c r="S34" s="26"/>
      <c r="T34" s="26"/>
      <c r="U34" s="26"/>
      <c r="V34" s="26"/>
      <c r="W34" s="26"/>
    </row>
    <row r="35" spans="6:23" ht="22.95" customHeight="1" x14ac:dyDescent="0.5">
      <c r="G35" s="5"/>
      <c r="H35" s="5"/>
      <c r="N35" s="26"/>
      <c r="O35" s="26"/>
      <c r="P35" s="26"/>
      <c r="Q35" s="26"/>
      <c r="R35" s="26"/>
      <c r="S35" s="26"/>
      <c r="T35" s="26"/>
      <c r="U35" s="26"/>
      <c r="V35" s="26"/>
      <c r="W35" s="26"/>
    </row>
    <row r="36" spans="6:23" ht="18.600000000000001" customHeight="1" x14ac:dyDescent="0.5">
      <c r="G36" s="5"/>
      <c r="H36" s="5"/>
      <c r="N36" s="26"/>
      <c r="O36" s="26"/>
      <c r="P36" s="26"/>
      <c r="Q36" s="26"/>
      <c r="R36" s="26"/>
      <c r="S36" s="26"/>
      <c r="T36" s="26"/>
      <c r="U36" s="26"/>
      <c r="V36" s="26"/>
      <c r="W36" s="26"/>
    </row>
    <row r="37" spans="6:23" ht="27" customHeight="1" x14ac:dyDescent="0.5">
      <c r="G37" s="5"/>
      <c r="H37" s="5"/>
      <c r="N37" s="26"/>
      <c r="O37" s="26"/>
      <c r="P37" s="26"/>
      <c r="Q37" s="26"/>
      <c r="R37" s="26"/>
      <c r="S37" s="26"/>
      <c r="T37" s="26"/>
      <c r="U37" s="26"/>
      <c r="V37" s="26"/>
      <c r="W37" s="26"/>
    </row>
    <row r="38" spans="6:23" ht="19.2" customHeight="1" x14ac:dyDescent="0.3">
      <c r="N38" s="26"/>
      <c r="O38" s="26"/>
      <c r="P38" s="26"/>
      <c r="Q38" s="26"/>
      <c r="R38" s="26"/>
      <c r="S38" s="26"/>
      <c r="T38" s="26"/>
      <c r="U38" s="26"/>
      <c r="V38" s="26"/>
      <c r="W38" s="26"/>
    </row>
    <row r="39" spans="6:23" ht="16.95" customHeight="1" x14ac:dyDescent="0.3">
      <c r="M39" s="2"/>
    </row>
    <row r="40" spans="6:23" ht="15" customHeight="1" x14ac:dyDescent="0.3">
      <c r="M40" s="4"/>
    </row>
    <row r="41" spans="6:23" x14ac:dyDescent="0.3">
      <c r="M41" s="4"/>
    </row>
    <row r="42" spans="6:23" x14ac:dyDescent="0.3">
      <c r="M42" s="4"/>
    </row>
    <row r="43" spans="6:23" x14ac:dyDescent="0.3">
      <c r="M43" s="4"/>
    </row>
    <row r="44" spans="6:23" x14ac:dyDescent="0.3">
      <c r="M44" s="4"/>
    </row>
    <row r="45" spans="6:23" x14ac:dyDescent="0.3">
      <c r="M45" s="4"/>
    </row>
    <row r="46" spans="6:23" x14ac:dyDescent="0.3">
      <c r="M46" s="4"/>
    </row>
  </sheetData>
  <pageMargins left="0.7" right="0.7" top="0.75" bottom="0.75" header="0.3" footer="0.3"/>
  <pageSetup scale="42"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D45C0-2564-4684-8068-CF19257A953D}">
  <sheetPr>
    <pageSetUpPr fitToPage="1"/>
  </sheetPr>
  <dimension ref="P14:S58"/>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0.109375" style="3" bestFit="1" customWidth="1"/>
    <col min="8" max="8" width="14.5546875" style="3" customWidth="1"/>
    <col min="9" max="9" width="4.88671875" style="3" customWidth="1"/>
    <col min="10" max="10" width="14.6640625" style="3" customWidth="1"/>
    <col min="11" max="11" width="15.6640625" style="3" customWidth="1"/>
    <col min="12" max="12" width="16.6640625" style="3" customWidth="1"/>
    <col min="13" max="13" width="4.5546875" style="3" customWidth="1"/>
    <col min="14" max="14" width="13.109375" style="3" customWidth="1"/>
    <col min="15" max="15" width="9.33203125" style="3" customWidth="1"/>
    <col min="16" max="16" width="18.44140625" style="3" customWidth="1"/>
    <col min="17" max="17" width="16.6640625" style="3" customWidth="1"/>
    <col min="18" max="18" width="14.5546875" style="3" customWidth="1"/>
    <col min="19" max="19" width="18.109375" style="3" customWidth="1"/>
    <col min="20" max="20" width="10.33203125" style="3" customWidth="1"/>
    <col min="21" max="22" width="9.33203125" style="3" customWidth="1"/>
    <col min="23" max="16384" width="9.109375" style="3"/>
  </cols>
  <sheetData>
    <row r="14" spans="16:19" ht="24" x14ac:dyDescent="0.3">
      <c r="P14" s="11" t="s">
        <v>16</v>
      </c>
      <c r="Q14" s="11" t="s">
        <v>27</v>
      </c>
    </row>
    <row r="15" spans="16:19" ht="24" x14ac:dyDescent="0.3">
      <c r="P15" s="11">
        <v>1</v>
      </c>
      <c r="Q15" s="11">
        <v>28</v>
      </c>
      <c r="S15" s="67" t="e">
        <v>#N/A</v>
      </c>
    </row>
    <row r="16" spans="16:19" ht="24" x14ac:dyDescent="0.3">
      <c r="P16" s="11">
        <v>2</v>
      </c>
      <c r="Q16" s="11">
        <v>43</v>
      </c>
      <c r="S16" s="67">
        <f>Q15</f>
        <v>28</v>
      </c>
    </row>
    <row r="17" spans="16:19" ht="24" x14ac:dyDescent="0.3">
      <c r="P17" s="11">
        <v>3</v>
      </c>
      <c r="Q17" s="11">
        <v>42</v>
      </c>
      <c r="S17" s="67">
        <f t="shared" ref="S17:S26" si="0">0.4*Q16+0.6*S16</f>
        <v>34</v>
      </c>
    </row>
    <row r="18" spans="16:19" ht="24" x14ac:dyDescent="0.3">
      <c r="P18" s="11">
        <v>4</v>
      </c>
      <c r="Q18" s="11">
        <v>44</v>
      </c>
      <c r="S18" s="67">
        <f t="shared" si="0"/>
        <v>37.200000000000003</v>
      </c>
    </row>
    <row r="19" spans="16:19" ht="24" x14ac:dyDescent="0.3">
      <c r="P19" s="11">
        <v>5</v>
      </c>
      <c r="Q19" s="11">
        <v>25</v>
      </c>
      <c r="S19" s="67">
        <f t="shared" si="0"/>
        <v>39.92</v>
      </c>
    </row>
    <row r="20" spans="16:19" ht="24" x14ac:dyDescent="0.3">
      <c r="P20" s="11">
        <v>6</v>
      </c>
      <c r="Q20" s="11">
        <v>40</v>
      </c>
      <c r="S20" s="67">
        <f t="shared" si="0"/>
        <v>33.951999999999998</v>
      </c>
    </row>
    <row r="21" spans="16:19" ht="24" x14ac:dyDescent="0.3">
      <c r="P21" s="11">
        <v>7</v>
      </c>
      <c r="Q21" s="11">
        <v>47</v>
      </c>
      <c r="S21" s="67">
        <f t="shared" si="0"/>
        <v>36.371200000000002</v>
      </c>
    </row>
    <row r="22" spans="16:19" ht="24" x14ac:dyDescent="0.3">
      <c r="P22" s="11">
        <v>8</v>
      </c>
      <c r="Q22" s="11">
        <v>43</v>
      </c>
      <c r="S22" s="67">
        <f t="shared" si="0"/>
        <v>40.622720000000001</v>
      </c>
    </row>
    <row r="23" spans="16:19" ht="24" x14ac:dyDescent="0.3">
      <c r="P23" s="11">
        <v>9</v>
      </c>
      <c r="Q23" s="11">
        <v>44</v>
      </c>
      <c r="S23" s="67">
        <f t="shared" si="0"/>
        <v>41.573632000000003</v>
      </c>
    </row>
    <row r="24" spans="16:19" ht="24" x14ac:dyDescent="0.3">
      <c r="P24" s="11">
        <v>10</v>
      </c>
      <c r="Q24" s="11">
        <v>42</v>
      </c>
      <c r="S24" s="67">
        <f t="shared" si="0"/>
        <v>42.544179200000002</v>
      </c>
    </row>
    <row r="25" spans="16:19" ht="25.2" customHeight="1" x14ac:dyDescent="0.3">
      <c r="P25" s="11">
        <v>11</v>
      </c>
      <c r="Q25" s="11">
        <v>36</v>
      </c>
      <c r="S25" s="67">
        <f t="shared" si="0"/>
        <v>42.32650752</v>
      </c>
    </row>
    <row r="26" spans="16:19" ht="31.95" customHeight="1" x14ac:dyDescent="0.6">
      <c r="P26" s="40">
        <v>12</v>
      </c>
      <c r="Q26" s="40"/>
      <c r="S26" s="68">
        <f t="shared" si="0"/>
        <v>39.795904512</v>
      </c>
    </row>
    <row r="27" spans="16:19" ht="21" customHeight="1" x14ac:dyDescent="0.3"/>
    <row r="28" spans="16:19" ht="21" customHeight="1" x14ac:dyDescent="0.3"/>
    <row r="29" spans="16:19" ht="21" customHeight="1" x14ac:dyDescent="0.3"/>
    <row r="30" spans="16:19" ht="21" customHeight="1" x14ac:dyDescent="0.3"/>
    <row r="31" spans="16:19" ht="21" customHeight="1" x14ac:dyDescent="0.3"/>
    <row r="32" spans="16:19" ht="21" customHeight="1" x14ac:dyDescent="0.3"/>
    <row r="33" ht="24.6" customHeight="1" x14ac:dyDescent="0.3"/>
    <row r="34" ht="23.4" customHeight="1" x14ac:dyDescent="0.3"/>
    <row r="35" ht="21" customHeight="1" x14ac:dyDescent="0.3"/>
    <row r="36" ht="25.2" customHeight="1" x14ac:dyDescent="0.3"/>
    <row r="37" ht="22.95" customHeight="1" x14ac:dyDescent="0.3"/>
    <row r="38" ht="21.6" customHeight="1" x14ac:dyDescent="0.3"/>
    <row r="39" ht="20.399999999999999" customHeight="1" x14ac:dyDescent="0.3"/>
    <row r="40" ht="22.95" customHeight="1" x14ac:dyDescent="0.3"/>
    <row r="41" ht="21.6" customHeight="1" x14ac:dyDescent="0.3"/>
    <row r="42" ht="21.6" customHeight="1" x14ac:dyDescent="0.3"/>
    <row r="43" ht="23.4" customHeight="1" x14ac:dyDescent="0.3"/>
    <row r="44" ht="16.95" customHeight="1" x14ac:dyDescent="0.3"/>
    <row r="45" ht="19.2" customHeight="1" x14ac:dyDescent="0.3"/>
    <row r="56" ht="14.4" customHeight="1" x14ac:dyDescent="0.3"/>
    <row r="57" ht="14.4" customHeight="1" x14ac:dyDescent="0.3"/>
    <row r="58" ht="14.4" customHeight="1" x14ac:dyDescent="0.3"/>
  </sheetData>
  <pageMargins left="0.7" right="0.7" top="0.75" bottom="0.75" header="0.3" footer="0.3"/>
  <pageSetup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992F7-6DCE-458D-8EAC-3C46B38346E2}">
  <sheetPr>
    <pageSetUpPr fitToPage="1"/>
  </sheetPr>
  <dimension ref="G23:M53"/>
  <sheetViews>
    <sheetView zoomScale="70" zoomScaleNormal="70" workbookViewId="0">
      <selection activeCell="D8" sqref="D7:D8"/>
    </sheetView>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8.33203125" style="3" customWidth="1"/>
    <col min="8" max="8" width="18.6640625" style="3" customWidth="1"/>
    <col min="9" max="9" width="25.6640625" style="3" customWidth="1"/>
    <col min="10" max="10" width="21" style="3" customWidth="1"/>
    <col min="11" max="11" width="19.33203125" style="3" customWidth="1"/>
    <col min="12" max="13" width="16.6640625" style="3" customWidth="1"/>
    <col min="14" max="14" width="4.5546875" style="3" customWidth="1"/>
    <col min="15" max="15" width="11.5546875" style="3" customWidth="1"/>
    <col min="16" max="16" width="6.5546875" style="3" customWidth="1"/>
    <col min="17" max="17" width="9" style="3" customWidth="1"/>
    <col min="18" max="18" width="12.109375" style="3" customWidth="1"/>
    <col min="19" max="19" width="10.88671875" style="3" customWidth="1"/>
    <col min="20" max="20" width="11.44140625" style="3" customWidth="1"/>
    <col min="21" max="21" width="9.6640625" style="3" customWidth="1"/>
    <col min="22" max="22" width="11.6640625" style="3" customWidth="1"/>
    <col min="23" max="23" width="9.88671875" style="3" customWidth="1"/>
    <col min="24" max="24" width="10" style="3" customWidth="1"/>
    <col min="25" max="16384" width="9.109375" style="3"/>
  </cols>
  <sheetData>
    <row r="23" spans="7:13" ht="22.95" customHeight="1" x14ac:dyDescent="0.3"/>
    <row r="24" spans="7:13" ht="21.6" customHeight="1" x14ac:dyDescent="0.3"/>
    <row r="27" spans="7:13" ht="22.95" customHeight="1" x14ac:dyDescent="0.3"/>
    <row r="28" spans="7:13" ht="19.2" customHeight="1" x14ac:dyDescent="0.3"/>
    <row r="29" spans="7:13" ht="36" customHeight="1" x14ac:dyDescent="0.3">
      <c r="G29" s="12" t="s">
        <v>1</v>
      </c>
      <c r="H29" s="12" t="s">
        <v>2</v>
      </c>
      <c r="I29" s="12" t="s">
        <v>5</v>
      </c>
      <c r="J29" s="12" t="s">
        <v>6</v>
      </c>
      <c r="M29" s="2"/>
    </row>
    <row r="30" spans="7:13" ht="33" customHeight="1" x14ac:dyDescent="0.3">
      <c r="G30" s="13">
        <v>1</v>
      </c>
      <c r="H30" s="13">
        <v>100</v>
      </c>
      <c r="I30" s="13">
        <v>0.05</v>
      </c>
      <c r="J30" s="41"/>
      <c r="M30" s="4"/>
    </row>
    <row r="31" spans="7:13" ht="27" x14ac:dyDescent="0.3">
      <c r="G31" s="13">
        <v>2</v>
      </c>
      <c r="H31" s="13">
        <v>90</v>
      </c>
      <c r="I31" s="13">
        <v>0.05</v>
      </c>
      <c r="J31" s="42"/>
      <c r="M31" s="4"/>
    </row>
    <row r="32" spans="7:13" ht="27" x14ac:dyDescent="0.3">
      <c r="G32" s="13">
        <v>3</v>
      </c>
      <c r="H32" s="13">
        <v>105</v>
      </c>
      <c r="I32" s="13">
        <v>0.2</v>
      </c>
      <c r="J32" s="43"/>
      <c r="M32" s="4"/>
    </row>
    <row r="33" spans="7:13" ht="27" x14ac:dyDescent="0.3">
      <c r="G33" s="13">
        <v>4</v>
      </c>
      <c r="H33" s="13">
        <v>95</v>
      </c>
      <c r="I33" s="13">
        <v>0.3</v>
      </c>
      <c r="M33" s="4"/>
    </row>
    <row r="34" spans="7:13" ht="27" x14ac:dyDescent="0.3">
      <c r="G34" s="13">
        <v>5</v>
      </c>
      <c r="H34" s="13">
        <v>110</v>
      </c>
      <c r="I34" s="13">
        <v>0.4</v>
      </c>
      <c r="M34" s="4"/>
    </row>
    <row r="35" spans="7:13" ht="31.5" customHeight="1" x14ac:dyDescent="0.3">
      <c r="G35" s="16">
        <v>6</v>
      </c>
      <c r="H35" s="13"/>
      <c r="I35" s="14"/>
      <c r="M35" s="4"/>
    </row>
    <row r="46" spans="7:13" ht="27.6" x14ac:dyDescent="0.3">
      <c r="G46" s="12" t="s">
        <v>1</v>
      </c>
      <c r="H46" s="12" t="s">
        <v>2</v>
      </c>
      <c r="I46" s="12" t="s">
        <v>5</v>
      </c>
      <c r="J46" s="12" t="s">
        <v>6</v>
      </c>
    </row>
    <row r="47" spans="7:13" ht="27" x14ac:dyDescent="0.3">
      <c r="G47" s="13">
        <v>1</v>
      </c>
      <c r="H47" s="13">
        <v>100</v>
      </c>
      <c r="I47" s="13"/>
      <c r="J47" s="44"/>
    </row>
    <row r="48" spans="7:13" ht="27" x14ac:dyDescent="0.3">
      <c r="G48" s="13">
        <v>2</v>
      </c>
      <c r="H48" s="13">
        <v>90</v>
      </c>
      <c r="I48" s="13">
        <v>0.05</v>
      </c>
      <c r="J48" s="43"/>
    </row>
    <row r="49" spans="7:10" ht="27" x14ac:dyDescent="0.3">
      <c r="G49" s="13">
        <v>3</v>
      </c>
      <c r="H49" s="13">
        <v>105</v>
      </c>
      <c r="I49" s="13">
        <v>0.05</v>
      </c>
      <c r="J49" s="43"/>
    </row>
    <row r="50" spans="7:10" ht="27" x14ac:dyDescent="0.3">
      <c r="G50" s="13">
        <v>4</v>
      </c>
      <c r="H50" s="13">
        <v>95</v>
      </c>
      <c r="I50" s="13">
        <v>0.2</v>
      </c>
    </row>
    <row r="51" spans="7:10" ht="27" x14ac:dyDescent="0.3">
      <c r="G51" s="13">
        <v>5</v>
      </c>
      <c r="H51" s="13">
        <v>110</v>
      </c>
      <c r="I51" s="13">
        <v>0.3</v>
      </c>
    </row>
    <row r="52" spans="7:10" ht="27" x14ac:dyDescent="0.3">
      <c r="G52" s="13">
        <v>6</v>
      </c>
      <c r="H52" s="13">
        <v>35</v>
      </c>
      <c r="I52" s="13">
        <v>0.4</v>
      </c>
    </row>
    <row r="53" spans="7:10" ht="27" x14ac:dyDescent="0.3">
      <c r="G53" s="16">
        <v>7</v>
      </c>
      <c r="H53" s="13"/>
      <c r="I53" s="14"/>
    </row>
  </sheetData>
  <pageMargins left="0.7" right="0.7" top="0.75" bottom="0.75" header="0.3" footer="0.3"/>
  <pageSetup scale="4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P14:Q58"/>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0.109375" style="3" bestFit="1" customWidth="1"/>
    <col min="8" max="8" width="14.5546875" style="3" customWidth="1"/>
    <col min="9" max="9" width="4.88671875" style="3" customWidth="1"/>
    <col min="10" max="10" width="14.6640625" style="3" customWidth="1"/>
    <col min="11" max="11" width="15.6640625" style="3" customWidth="1"/>
    <col min="12" max="12" width="16.6640625" style="3" customWidth="1"/>
    <col min="13" max="13" width="4.5546875" style="3" customWidth="1"/>
    <col min="14" max="14" width="13.109375" style="3" customWidth="1"/>
    <col min="15" max="15" width="9.33203125" style="3" customWidth="1"/>
    <col min="16" max="16" width="19" style="3" customWidth="1"/>
    <col min="17" max="17" width="13.44140625" style="3" customWidth="1"/>
    <col min="18" max="18" width="14.5546875" style="3" customWidth="1"/>
    <col min="19" max="20" width="10.33203125" style="3" customWidth="1"/>
    <col min="21" max="22" width="9.33203125" style="3" customWidth="1"/>
    <col min="23" max="16384" width="9.109375" style="3"/>
  </cols>
  <sheetData>
    <row r="14" spans="16:17" ht="24" x14ac:dyDescent="0.3">
      <c r="P14" s="11" t="s">
        <v>16</v>
      </c>
      <c r="Q14" s="11" t="s">
        <v>27</v>
      </c>
    </row>
    <row r="15" spans="16:17" ht="36" customHeight="1" x14ac:dyDescent="0.3">
      <c r="P15" s="11">
        <v>1</v>
      </c>
      <c r="Q15" s="11">
        <v>28</v>
      </c>
    </row>
    <row r="16" spans="16:17" ht="34.950000000000003" customHeight="1" x14ac:dyDescent="0.3">
      <c r="P16" s="11">
        <v>2</v>
      </c>
      <c r="Q16" s="11">
        <v>43</v>
      </c>
    </row>
    <row r="17" spans="16:17" ht="33" customHeight="1" x14ac:dyDescent="0.3">
      <c r="P17" s="11">
        <v>3</v>
      </c>
      <c r="Q17" s="11">
        <v>42</v>
      </c>
    </row>
    <row r="18" spans="16:17" ht="34.200000000000003" customHeight="1" x14ac:dyDescent="0.3">
      <c r="P18" s="11">
        <v>4</v>
      </c>
      <c r="Q18" s="11">
        <v>44</v>
      </c>
    </row>
    <row r="19" spans="16:17" ht="31.2" customHeight="1" x14ac:dyDescent="0.3">
      <c r="P19" s="11">
        <v>5</v>
      </c>
      <c r="Q19" s="11">
        <v>25</v>
      </c>
    </row>
    <row r="20" spans="16:17" ht="31.95" customHeight="1" x14ac:dyDescent="0.3">
      <c r="P20" s="11">
        <v>6</v>
      </c>
      <c r="Q20" s="11">
        <v>40</v>
      </c>
    </row>
    <row r="21" spans="16:17" ht="31.2" customHeight="1" x14ac:dyDescent="0.3">
      <c r="P21" s="11">
        <v>7</v>
      </c>
      <c r="Q21" s="11">
        <v>47</v>
      </c>
    </row>
    <row r="22" spans="16:17" ht="28.95" customHeight="1" x14ac:dyDescent="0.3">
      <c r="P22" s="11">
        <v>8</v>
      </c>
      <c r="Q22" s="11">
        <v>43</v>
      </c>
    </row>
    <row r="23" spans="16:17" ht="31.2" customHeight="1" x14ac:dyDescent="0.3">
      <c r="P23" s="11">
        <v>9</v>
      </c>
      <c r="Q23" s="11">
        <v>44</v>
      </c>
    </row>
    <row r="24" spans="16:17" ht="34.200000000000003" customHeight="1" x14ac:dyDescent="0.3">
      <c r="P24" s="11">
        <v>10</v>
      </c>
      <c r="Q24" s="11">
        <v>42</v>
      </c>
    </row>
    <row r="25" spans="16:17" ht="29.4" customHeight="1" x14ac:dyDescent="0.3">
      <c r="P25" s="11">
        <v>11</v>
      </c>
      <c r="Q25" s="11">
        <v>36</v>
      </c>
    </row>
    <row r="26" spans="16:17" ht="28.2" customHeight="1" x14ac:dyDescent="0.3">
      <c r="P26" s="40">
        <v>12</v>
      </c>
      <c r="Q26" s="40"/>
    </row>
    <row r="27" spans="16:17" ht="21" customHeight="1" x14ac:dyDescent="0.3"/>
    <row r="28" spans="16:17" ht="21" customHeight="1" x14ac:dyDescent="0.3"/>
    <row r="29" spans="16:17" ht="21" customHeight="1" x14ac:dyDescent="0.3"/>
    <row r="30" spans="16:17" ht="21" customHeight="1" x14ac:dyDescent="0.3"/>
    <row r="31" spans="16:17" ht="21" customHeight="1" x14ac:dyDescent="0.3"/>
    <row r="32" spans="16:17" ht="21" customHeight="1" x14ac:dyDescent="0.3"/>
    <row r="33" ht="24.6" customHeight="1" x14ac:dyDescent="0.3"/>
    <row r="34" ht="23.4" customHeight="1" x14ac:dyDescent="0.3"/>
    <row r="35" ht="21" customHeight="1" x14ac:dyDescent="0.3"/>
    <row r="36" ht="25.2" customHeight="1" x14ac:dyDescent="0.3"/>
    <row r="37" ht="22.95" customHeight="1" x14ac:dyDescent="0.3"/>
    <row r="38" ht="21.6" customHeight="1" x14ac:dyDescent="0.3"/>
    <row r="39" ht="20.399999999999999" customHeight="1" x14ac:dyDescent="0.3"/>
    <row r="40" ht="22.95" customHeight="1" x14ac:dyDescent="0.3"/>
    <row r="41" ht="21.6" customHeight="1" x14ac:dyDescent="0.3"/>
    <row r="42" ht="21.6" customHeight="1" x14ac:dyDescent="0.3"/>
    <row r="43" ht="23.4" customHeight="1" x14ac:dyDescent="0.3"/>
    <row r="44" ht="16.95" customHeight="1" x14ac:dyDescent="0.3"/>
    <row r="45" ht="19.2" customHeight="1" x14ac:dyDescent="0.3"/>
    <row r="56" ht="14.4" customHeight="1" x14ac:dyDescent="0.3"/>
    <row r="57" ht="14.4" customHeight="1" x14ac:dyDescent="0.3"/>
    <row r="58" ht="14.4" customHeight="1" x14ac:dyDescent="0.3"/>
  </sheetData>
  <pageMargins left="0.7" right="0.7" top="0.75" bottom="0.75" header="0.3" footer="0.3"/>
  <pageSetup scale="5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7DA1F-2A93-4C28-987A-C1C83CDB1AA3}">
  <sheetPr>
    <pageSetUpPr fitToPage="1"/>
  </sheetPr>
  <dimension ref="J13:U37"/>
  <sheetViews>
    <sheetView showRowColHeaders="0" zoomScale="70" zoomScaleNormal="70" workbookViewId="0"/>
  </sheetViews>
  <sheetFormatPr defaultColWidth="9.109375" defaultRowHeight="14.4" x14ac:dyDescent="0.3"/>
  <cols>
    <col min="1" max="1" width="9.109375" style="3"/>
    <col min="2" max="2" width="9.33203125" style="3" customWidth="1"/>
    <col min="3" max="3" width="18.44140625" style="3" customWidth="1"/>
    <col min="4" max="4" width="19" style="3" customWidth="1"/>
    <col min="5" max="5" width="16.6640625" style="3" customWidth="1"/>
    <col min="6" max="6" width="10.5546875" style="3" customWidth="1"/>
    <col min="7" max="7" width="18.33203125" style="3" customWidth="1"/>
    <col min="8" max="9" width="18.6640625" style="3" customWidth="1"/>
    <col min="10" max="10" width="7" style="3" customWidth="1"/>
    <col min="11" max="11" width="10.33203125" style="3" customWidth="1"/>
    <col min="12" max="12" width="9" style="3" customWidth="1"/>
    <col min="13" max="13" width="7.6640625" style="3" customWidth="1"/>
    <col min="14" max="14" width="9" style="3" customWidth="1"/>
    <col min="15" max="15" width="10" style="3" customWidth="1"/>
    <col min="16" max="16" width="10.88671875" style="3" customWidth="1"/>
    <col min="17" max="17" width="11.44140625" style="3" customWidth="1"/>
    <col min="18" max="18" width="9.6640625" style="3" customWidth="1"/>
    <col min="19" max="19" width="11.6640625" style="3" customWidth="1"/>
    <col min="20" max="20" width="9.88671875" style="3" customWidth="1"/>
    <col min="21" max="21" width="10" style="3" customWidth="1"/>
    <col min="22" max="16384" width="9.109375" style="3"/>
  </cols>
  <sheetData>
    <row r="13" spans="10:21" ht="18.75" customHeight="1" x14ac:dyDescent="0.3">
      <c r="J13" s="26"/>
      <c r="K13" s="26"/>
      <c r="L13" s="26"/>
      <c r="M13" s="26"/>
      <c r="N13" s="26"/>
      <c r="O13" s="26"/>
      <c r="P13" s="26"/>
      <c r="Q13" s="26"/>
      <c r="R13" s="26"/>
      <c r="S13" s="26"/>
      <c r="T13" s="26"/>
      <c r="U13" s="26"/>
    </row>
    <row r="14" spans="10:21" ht="18.75" customHeight="1" x14ac:dyDescent="0.3">
      <c r="J14" s="26"/>
      <c r="K14" s="26"/>
      <c r="L14" s="26"/>
      <c r="M14" s="26"/>
      <c r="N14" s="26"/>
      <c r="O14" s="26"/>
      <c r="P14" s="26"/>
      <c r="Q14" s="26"/>
      <c r="R14" s="26"/>
      <c r="S14" s="26"/>
      <c r="T14" s="26"/>
      <c r="U14" s="26"/>
    </row>
    <row r="15" spans="10:21" ht="18.75" customHeight="1" x14ac:dyDescent="0.3">
      <c r="J15" s="26"/>
      <c r="K15" s="26"/>
      <c r="L15" s="26"/>
      <c r="M15" s="26"/>
      <c r="N15" s="26"/>
      <c r="O15" s="26"/>
      <c r="P15" s="26"/>
      <c r="Q15" s="26"/>
      <c r="R15" s="26"/>
      <c r="S15" s="26"/>
      <c r="T15" s="26"/>
      <c r="U15" s="26"/>
    </row>
    <row r="16" spans="10:21" ht="43.5" customHeight="1" x14ac:dyDescent="0.3">
      <c r="J16" s="26"/>
      <c r="K16" s="26"/>
      <c r="L16" s="26"/>
      <c r="M16" s="26"/>
      <c r="N16" s="26"/>
      <c r="O16" s="26"/>
      <c r="P16" s="26"/>
      <c r="Q16" s="26"/>
      <c r="R16" s="26"/>
      <c r="S16" s="26"/>
      <c r="T16" s="26"/>
      <c r="U16" s="26"/>
    </row>
    <row r="17" spans="10:21" x14ac:dyDescent="0.3">
      <c r="J17" s="26"/>
      <c r="K17" s="26"/>
      <c r="L17" s="26"/>
      <c r="M17" s="26"/>
      <c r="N17" s="26"/>
      <c r="O17" s="26"/>
      <c r="P17" s="26"/>
      <c r="Q17" s="26"/>
      <c r="R17" s="26"/>
      <c r="S17" s="26"/>
      <c r="T17" s="26"/>
      <c r="U17" s="26"/>
    </row>
    <row r="18" spans="10:21" x14ac:dyDescent="0.3">
      <c r="J18" s="26"/>
      <c r="K18" s="26"/>
      <c r="L18" s="26"/>
      <c r="M18" s="26"/>
      <c r="N18" s="26"/>
      <c r="O18" s="26"/>
      <c r="P18" s="26"/>
      <c r="Q18" s="26"/>
      <c r="R18" s="26"/>
      <c r="S18" s="26"/>
      <c r="T18" s="26"/>
      <c r="U18" s="26"/>
    </row>
    <row r="19" spans="10:21" ht="21" customHeight="1" x14ac:dyDescent="0.3">
      <c r="J19" s="26"/>
      <c r="K19" s="26"/>
      <c r="L19" s="26"/>
      <c r="M19" s="26"/>
      <c r="N19" s="26"/>
      <c r="O19" s="26"/>
      <c r="P19" s="26"/>
      <c r="Q19" s="26"/>
      <c r="R19" s="26"/>
      <c r="S19" s="26"/>
      <c r="T19" s="26"/>
      <c r="U19" s="26"/>
    </row>
    <row r="20" spans="10:21" ht="24.6" customHeight="1" x14ac:dyDescent="0.3">
      <c r="J20" s="26"/>
      <c r="K20" s="26"/>
      <c r="L20" s="26"/>
      <c r="M20" s="26"/>
      <c r="N20" s="26"/>
      <c r="O20" s="26"/>
      <c r="P20" s="26"/>
      <c r="Q20" s="26"/>
      <c r="R20" s="26"/>
      <c r="S20" s="26"/>
      <c r="T20" s="26"/>
      <c r="U20" s="26"/>
    </row>
    <row r="21" spans="10:21" ht="27" customHeight="1" x14ac:dyDescent="0.3">
      <c r="J21" s="26"/>
      <c r="K21" s="26"/>
      <c r="L21" s="26"/>
      <c r="M21" s="26"/>
      <c r="N21" s="26"/>
      <c r="O21" s="26"/>
      <c r="P21" s="26"/>
      <c r="Q21" s="26"/>
      <c r="R21" s="26"/>
      <c r="S21" s="26"/>
      <c r="T21" s="26"/>
      <c r="U21" s="26"/>
    </row>
    <row r="22" spans="10:21" ht="21" customHeight="1" x14ac:dyDescent="0.3">
      <c r="J22" s="26"/>
      <c r="K22" s="26"/>
      <c r="L22" s="26"/>
      <c r="M22" s="26"/>
      <c r="N22" s="26"/>
      <c r="O22" s="26"/>
      <c r="P22" s="26"/>
      <c r="Q22" s="26"/>
      <c r="R22" s="26"/>
      <c r="S22" s="26"/>
      <c r="T22" s="26"/>
      <c r="U22" s="26"/>
    </row>
    <row r="23" spans="10:21" ht="25.2" customHeight="1" x14ac:dyDescent="0.3">
      <c r="J23" s="26"/>
      <c r="K23" s="26"/>
      <c r="L23" s="26"/>
      <c r="M23" s="26"/>
      <c r="N23" s="26"/>
      <c r="O23" s="26"/>
      <c r="P23" s="26"/>
      <c r="Q23" s="26"/>
      <c r="R23" s="26"/>
      <c r="S23" s="26"/>
      <c r="T23" s="26"/>
      <c r="U23" s="26"/>
    </row>
    <row r="24" spans="10:21" ht="22.95" customHeight="1" x14ac:dyDescent="0.3">
      <c r="J24" s="26"/>
      <c r="K24" s="26"/>
      <c r="L24" s="26"/>
      <c r="M24" s="26"/>
      <c r="N24" s="26"/>
      <c r="O24" s="26"/>
      <c r="P24" s="26"/>
      <c r="Q24" s="26"/>
      <c r="R24" s="26"/>
      <c r="S24" s="26"/>
      <c r="T24" s="26"/>
      <c r="U24" s="26"/>
    </row>
    <row r="25" spans="10:21" ht="21.6" customHeight="1" x14ac:dyDescent="0.3">
      <c r="J25" s="26"/>
      <c r="K25" s="26"/>
      <c r="L25" s="26"/>
      <c r="M25" s="26"/>
      <c r="N25" s="26"/>
      <c r="O25" s="26"/>
      <c r="P25" s="26"/>
      <c r="Q25" s="26"/>
      <c r="R25" s="26"/>
      <c r="S25" s="26"/>
      <c r="T25" s="26"/>
      <c r="U25" s="26"/>
    </row>
    <row r="26" spans="10:21" ht="22.5" customHeight="1" x14ac:dyDescent="0.3">
      <c r="J26" s="26"/>
      <c r="K26" s="26"/>
      <c r="L26" s="26"/>
      <c r="M26" s="26"/>
      <c r="N26" s="26"/>
      <c r="O26" s="26"/>
      <c r="P26" s="26"/>
      <c r="Q26" s="26"/>
      <c r="R26" s="26"/>
      <c r="S26" s="26"/>
      <c r="T26" s="26"/>
      <c r="U26" s="26"/>
    </row>
    <row r="27" spans="10:21" ht="20.25" customHeight="1" x14ac:dyDescent="0.3">
      <c r="J27" s="26"/>
      <c r="K27" s="26"/>
      <c r="L27" s="26"/>
      <c r="M27" s="26"/>
      <c r="N27" s="26"/>
      <c r="O27" s="26"/>
      <c r="P27" s="26"/>
      <c r="Q27" s="26"/>
      <c r="R27" s="26"/>
      <c r="S27" s="26"/>
      <c r="T27" s="26"/>
      <c r="U27" s="26"/>
    </row>
    <row r="28" spans="10:21" ht="22.95" customHeight="1" x14ac:dyDescent="0.3">
      <c r="J28" s="26"/>
      <c r="K28" s="26"/>
      <c r="L28" s="26"/>
      <c r="M28" s="26"/>
      <c r="N28" s="26"/>
      <c r="O28" s="26"/>
      <c r="P28" s="26"/>
      <c r="Q28" s="26"/>
      <c r="R28" s="26"/>
      <c r="S28" s="26"/>
      <c r="T28" s="26"/>
      <c r="U28" s="26"/>
    </row>
    <row r="29" spans="10:21" ht="19.2" customHeight="1" x14ac:dyDescent="0.3">
      <c r="J29" s="26"/>
      <c r="K29" s="26"/>
      <c r="L29" s="26"/>
      <c r="M29" s="26"/>
      <c r="N29" s="26"/>
      <c r="O29" s="26"/>
      <c r="P29" s="26"/>
      <c r="Q29" s="26"/>
      <c r="R29" s="26"/>
      <c r="S29" s="26"/>
      <c r="T29" s="26"/>
      <c r="U29" s="26"/>
    </row>
    <row r="30" spans="10:21" ht="36" customHeight="1" x14ac:dyDescent="0.3">
      <c r="J30" s="33"/>
      <c r="K30" s="26"/>
      <c r="L30" s="26"/>
      <c r="M30" s="26"/>
      <c r="N30" s="26"/>
      <c r="O30" s="26"/>
      <c r="P30" s="26"/>
      <c r="Q30" s="26"/>
      <c r="R30" s="26"/>
      <c r="S30" s="26"/>
      <c r="T30" s="26"/>
      <c r="U30" s="26"/>
    </row>
    <row r="31" spans="10:21" ht="33" customHeight="1" x14ac:dyDescent="0.3">
      <c r="J31" s="34"/>
      <c r="K31" s="26"/>
      <c r="L31" s="26"/>
      <c r="M31" s="26"/>
      <c r="N31" s="26"/>
      <c r="O31" s="26"/>
      <c r="P31" s="26"/>
      <c r="Q31" s="26"/>
      <c r="R31" s="26"/>
      <c r="S31" s="26"/>
      <c r="T31" s="26"/>
      <c r="U31" s="26"/>
    </row>
    <row r="32" spans="10:21" x14ac:dyDescent="0.3">
      <c r="J32" s="34"/>
      <c r="K32" s="26"/>
      <c r="L32" s="26"/>
      <c r="M32" s="26"/>
      <c r="N32" s="26"/>
      <c r="O32" s="26"/>
      <c r="P32" s="26"/>
      <c r="Q32" s="26"/>
      <c r="R32" s="26"/>
      <c r="S32" s="26"/>
      <c r="T32" s="26"/>
      <c r="U32" s="26"/>
    </row>
    <row r="33" spans="10:10" x14ac:dyDescent="0.3">
      <c r="J33" s="4"/>
    </row>
    <row r="34" spans="10:10" x14ac:dyDescent="0.3">
      <c r="J34" s="4"/>
    </row>
    <row r="35" spans="10:10" x14ac:dyDescent="0.3">
      <c r="J35" s="4"/>
    </row>
    <row r="36" spans="10:10" ht="31.5" customHeight="1" x14ac:dyDescent="0.3">
      <c r="J36" s="4"/>
    </row>
    <row r="37" spans="10:10" x14ac:dyDescent="0.3">
      <c r="J37" s="4"/>
    </row>
  </sheetData>
  <pageMargins left="0.7" right="0.7" top="0.75" bottom="0.75" header="0.3" footer="0.3"/>
  <pageSetup scale="41"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ADA7D-C6F4-40E1-8AA7-4C8C5F0F1E04}">
  <sheetPr>
    <pageSetUpPr fitToPage="1"/>
  </sheetPr>
  <dimension ref="D18:Q42"/>
  <sheetViews>
    <sheetView zoomScale="60" zoomScaleNormal="60" workbookViewId="0">
      <selection activeCell="W26" sqref="W26"/>
    </sheetView>
  </sheetViews>
  <sheetFormatPr defaultColWidth="9.109375" defaultRowHeight="14.4" x14ac:dyDescent="0.3"/>
  <cols>
    <col min="1" max="1" width="9.109375" style="3"/>
    <col min="2" max="2" width="9.33203125" style="3" customWidth="1"/>
    <col min="3" max="3" width="18.44140625" style="3" customWidth="1"/>
    <col min="4" max="4" width="19" style="3" customWidth="1"/>
    <col min="5" max="5" width="16.6640625" style="3" customWidth="1"/>
    <col min="6" max="6" width="15.5546875" style="3" customWidth="1"/>
    <col min="7" max="7" width="18.33203125" style="3" customWidth="1"/>
    <col min="8" max="8" width="18.6640625" style="3" customWidth="1"/>
    <col min="9" max="9" width="24" style="3" customWidth="1"/>
    <col min="10" max="10" width="23.5546875" style="3" customWidth="1"/>
    <col min="11" max="11" width="18.33203125" style="3" customWidth="1"/>
    <col min="12" max="12" width="10.33203125" style="3" customWidth="1"/>
    <col min="13" max="13" width="9" style="3" customWidth="1"/>
    <col min="14" max="14" width="7.6640625" style="3" customWidth="1"/>
    <col min="15" max="15" width="20.6640625" style="3" customWidth="1"/>
    <col min="16" max="16" width="17.33203125" style="3" customWidth="1"/>
    <col min="17" max="17" width="17.6640625" style="3" customWidth="1"/>
    <col min="18" max="18" width="11.44140625" style="3" customWidth="1"/>
    <col min="19" max="19" width="9.6640625" style="3" customWidth="1"/>
    <col min="20" max="20" width="11.6640625" style="3" customWidth="1"/>
    <col min="21" max="21" width="9.88671875" style="3" customWidth="1"/>
    <col min="22" max="22" width="10" style="3" customWidth="1"/>
    <col min="23" max="16384" width="9.109375" style="3"/>
  </cols>
  <sheetData>
    <row r="18" spans="4:17" ht="18.75" customHeight="1" x14ac:dyDescent="0.3"/>
    <row r="19" spans="4:17" ht="18.75" customHeight="1" x14ac:dyDescent="0.3"/>
    <row r="20" spans="4:17" ht="18.75" customHeight="1" x14ac:dyDescent="0.3"/>
    <row r="21" spans="4:17" ht="43.5" customHeight="1" x14ac:dyDescent="0.3">
      <c r="D21" s="10" t="s">
        <v>1</v>
      </c>
      <c r="E21" s="10" t="s">
        <v>2</v>
      </c>
      <c r="I21" s="10" t="s">
        <v>1</v>
      </c>
      <c r="J21" s="10" t="s">
        <v>2</v>
      </c>
      <c r="O21" s="10" t="s">
        <v>1</v>
      </c>
      <c r="P21" s="10" t="s">
        <v>2</v>
      </c>
    </row>
    <row r="22" spans="4:17" ht="34.950000000000003" customHeight="1" x14ac:dyDescent="0.35">
      <c r="D22" s="11">
        <v>1</v>
      </c>
      <c r="E22" s="11">
        <v>12</v>
      </c>
      <c r="G22" s="61" t="e">
        <v>#N/A</v>
      </c>
      <c r="I22" s="11">
        <v>1</v>
      </c>
      <c r="J22" s="11">
        <v>12</v>
      </c>
      <c r="O22" s="11">
        <v>1</v>
      </c>
      <c r="P22" s="11">
        <v>12</v>
      </c>
    </row>
    <row r="23" spans="4:17" ht="34.950000000000003" customHeight="1" x14ac:dyDescent="0.35">
      <c r="D23" s="11">
        <v>2</v>
      </c>
      <c r="E23" s="11">
        <v>14</v>
      </c>
      <c r="G23" s="61" t="e">
        <v>#N/A</v>
      </c>
      <c r="I23" s="11">
        <v>2</v>
      </c>
      <c r="J23" s="11">
        <v>14</v>
      </c>
      <c r="O23" s="11">
        <v>2</v>
      </c>
      <c r="P23" s="11">
        <v>14</v>
      </c>
    </row>
    <row r="24" spans="4:17" ht="34.200000000000003" customHeight="1" x14ac:dyDescent="0.35">
      <c r="D24" s="11">
        <v>3</v>
      </c>
      <c r="E24" s="11">
        <v>18</v>
      </c>
      <c r="F24" s="65">
        <f>(E22+E23+E24)/3</f>
        <v>14.666666666666666</v>
      </c>
      <c r="G24" s="61">
        <f t="shared" ref="G24:G26" si="0">AVERAGE(E22:E24)</f>
        <v>14.666666666666666</v>
      </c>
      <c r="I24" s="11">
        <v>3</v>
      </c>
      <c r="J24" s="11">
        <v>18</v>
      </c>
      <c r="O24" s="11">
        <v>3</v>
      </c>
      <c r="P24" s="11">
        <v>18</v>
      </c>
    </row>
    <row r="25" spans="4:17" ht="33.6" customHeight="1" x14ac:dyDescent="0.35">
      <c r="D25" s="40">
        <v>4</v>
      </c>
      <c r="E25" s="40">
        <v>27</v>
      </c>
      <c r="G25" s="61">
        <f t="shared" si="0"/>
        <v>19.666666666666668</v>
      </c>
      <c r="I25" s="11">
        <v>4</v>
      </c>
      <c r="J25" s="11">
        <v>27</v>
      </c>
      <c r="K25" s="66">
        <f>(J25+J24+J23)/3</f>
        <v>19.666666666666668</v>
      </c>
      <c r="O25" s="11">
        <v>4</v>
      </c>
      <c r="P25" s="11">
        <v>27</v>
      </c>
    </row>
    <row r="26" spans="4:17" ht="31.95" customHeight="1" x14ac:dyDescent="0.35">
      <c r="D26" s="11">
        <v>5</v>
      </c>
      <c r="E26" s="11">
        <v>7</v>
      </c>
      <c r="G26" s="61">
        <f t="shared" si="0"/>
        <v>17.333333333333332</v>
      </c>
      <c r="I26" s="40">
        <v>5</v>
      </c>
      <c r="J26" s="40">
        <v>7</v>
      </c>
      <c r="O26" s="11">
        <v>5</v>
      </c>
      <c r="P26" s="11">
        <v>7</v>
      </c>
      <c r="Q26" s="66">
        <f>(P27+P26+T27)/3</f>
        <v>5.333333333333333</v>
      </c>
    </row>
    <row r="27" spans="4:17" ht="31.95" customHeight="1" x14ac:dyDescent="0.35">
      <c r="D27" s="11">
        <v>6</v>
      </c>
      <c r="E27" s="11"/>
      <c r="G27" s="61"/>
      <c r="I27" s="11">
        <v>6</v>
      </c>
      <c r="J27" s="11"/>
      <c r="O27" s="40">
        <v>6</v>
      </c>
      <c r="P27" s="40">
        <v>9</v>
      </c>
    </row>
    <row r="28" spans="4:17" ht="25.2" customHeight="1" x14ac:dyDescent="0.3"/>
    <row r="29" spans="4:17" ht="22.95" customHeight="1" x14ac:dyDescent="0.3"/>
    <row r="30" spans="4:17" ht="21.6" customHeight="1" x14ac:dyDescent="0.3"/>
    <row r="31" spans="4:17" ht="22.5" customHeight="1" x14ac:dyDescent="0.3"/>
    <row r="32" spans="4:17" ht="20.25" customHeight="1" x14ac:dyDescent="0.3"/>
    <row r="33" spans="11:11" ht="22.95" customHeight="1" x14ac:dyDescent="0.3"/>
    <row r="34" spans="11:11" ht="19.2" customHeight="1" x14ac:dyDescent="0.3"/>
    <row r="35" spans="11:11" ht="36" customHeight="1" x14ac:dyDescent="0.3"/>
    <row r="36" spans="11:11" ht="33" customHeight="1" x14ac:dyDescent="0.3"/>
    <row r="38" spans="11:11" x14ac:dyDescent="0.3">
      <c r="K38" s="4"/>
    </row>
    <row r="39" spans="11:11" x14ac:dyDescent="0.3">
      <c r="K39" s="4"/>
    </row>
    <row r="40" spans="11:11" x14ac:dyDescent="0.3">
      <c r="K40" s="4"/>
    </row>
    <row r="41" spans="11:11" ht="31.5" customHeight="1" x14ac:dyDescent="0.3">
      <c r="K41" s="4"/>
    </row>
    <row r="42" spans="11:11" x14ac:dyDescent="0.3">
      <c r="K42" s="4"/>
    </row>
  </sheetData>
  <pageMargins left="0.7" right="0.7" top="0.75" bottom="0.75" header="0.3" footer="0.3"/>
  <pageSetup scale="41"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D18:V42"/>
  <sheetViews>
    <sheetView zoomScale="60" zoomScaleNormal="60" workbookViewId="0">
      <selection activeCell="C7" sqref="C7"/>
    </sheetView>
  </sheetViews>
  <sheetFormatPr defaultColWidth="9.109375" defaultRowHeight="14.4" x14ac:dyDescent="0.3"/>
  <cols>
    <col min="1" max="1" width="9.109375" style="3"/>
    <col min="2" max="2" width="9.33203125" style="3" customWidth="1"/>
    <col min="3" max="3" width="18.44140625" style="3" customWidth="1"/>
    <col min="4" max="4" width="19" style="3" customWidth="1"/>
    <col min="5" max="5" width="16.6640625" style="3" customWidth="1"/>
    <col min="6" max="6" width="10.5546875" style="3" customWidth="1"/>
    <col min="7" max="7" width="18.33203125" style="3" customWidth="1"/>
    <col min="8" max="8" width="18.6640625" style="3" customWidth="1"/>
    <col min="9" max="9" width="24" style="3" customWidth="1"/>
    <col min="10" max="10" width="23.5546875" style="3" customWidth="1"/>
    <col min="11" max="11" width="7" style="3" customWidth="1"/>
    <col min="12" max="12" width="10.33203125" style="3" customWidth="1"/>
    <col min="13" max="13" width="9" style="3" customWidth="1"/>
    <col min="14" max="14" width="7.6640625" style="3" customWidth="1"/>
    <col min="15" max="15" width="9" style="3" customWidth="1"/>
    <col min="16" max="16" width="10" style="3" customWidth="1"/>
    <col min="17" max="17" width="10.88671875" style="3" customWidth="1"/>
    <col min="18" max="18" width="11.44140625" style="3" customWidth="1"/>
    <col min="19" max="19" width="9.6640625" style="3" customWidth="1"/>
    <col min="20" max="20" width="11.6640625" style="3" customWidth="1"/>
    <col min="21" max="21" width="9.88671875" style="3" customWidth="1"/>
    <col min="22" max="22" width="10" style="3" customWidth="1"/>
    <col min="23" max="16384" width="9.109375" style="3"/>
  </cols>
  <sheetData>
    <row r="18" spans="4:22" ht="18.75" customHeight="1" x14ac:dyDescent="0.3">
      <c r="K18" s="26"/>
      <c r="L18" s="26"/>
      <c r="M18" s="26"/>
      <c r="N18" s="26"/>
      <c r="O18" s="26"/>
      <c r="P18" s="26"/>
      <c r="Q18" s="26"/>
      <c r="R18" s="26"/>
      <c r="S18" s="26"/>
      <c r="T18" s="26"/>
      <c r="U18" s="26"/>
      <c r="V18" s="26"/>
    </row>
    <row r="19" spans="4:22" ht="18.75" customHeight="1" x14ac:dyDescent="0.3">
      <c r="K19" s="26"/>
      <c r="L19" s="26"/>
      <c r="M19" s="26"/>
      <c r="N19" s="26"/>
      <c r="O19" s="26"/>
      <c r="P19" s="26"/>
      <c r="Q19" s="26"/>
      <c r="R19" s="26"/>
      <c r="S19" s="26"/>
      <c r="T19" s="26"/>
      <c r="U19" s="26"/>
      <c r="V19" s="26"/>
    </row>
    <row r="20" spans="4:22" ht="18.75" customHeight="1" x14ac:dyDescent="0.3">
      <c r="K20" s="26"/>
      <c r="L20" s="26"/>
      <c r="M20" s="26"/>
      <c r="N20" s="26"/>
      <c r="O20" s="26"/>
      <c r="P20" s="26"/>
      <c r="Q20" s="26"/>
      <c r="R20" s="26"/>
      <c r="S20" s="26"/>
      <c r="T20" s="26"/>
      <c r="U20" s="26"/>
      <c r="V20" s="26"/>
    </row>
    <row r="21" spans="4:22" ht="43.5" customHeight="1" x14ac:dyDescent="0.3">
      <c r="D21" s="10" t="s">
        <v>1</v>
      </c>
      <c r="E21" s="10" t="s">
        <v>2</v>
      </c>
      <c r="K21" s="26"/>
      <c r="L21" s="26"/>
      <c r="M21" s="26"/>
      <c r="N21" s="26"/>
      <c r="O21" s="26"/>
      <c r="P21" s="26"/>
      <c r="Q21" s="26"/>
      <c r="R21" s="26"/>
      <c r="S21" s="26"/>
      <c r="T21" s="26"/>
      <c r="U21" s="26"/>
      <c r="V21" s="26"/>
    </row>
    <row r="22" spans="4:22" ht="34.950000000000003" customHeight="1" x14ac:dyDescent="0.3">
      <c r="D22" s="11">
        <v>1</v>
      </c>
      <c r="E22" s="11">
        <v>12</v>
      </c>
      <c r="K22" s="26"/>
      <c r="L22" s="26"/>
      <c r="M22" s="26"/>
      <c r="N22" s="26"/>
      <c r="O22" s="26"/>
      <c r="P22" s="26"/>
      <c r="Q22" s="26"/>
      <c r="R22" s="26"/>
      <c r="S22" s="26"/>
      <c r="T22" s="26"/>
      <c r="U22" s="26"/>
      <c r="V22" s="26"/>
    </row>
    <row r="23" spans="4:22" ht="34.950000000000003" customHeight="1" x14ac:dyDescent="0.3">
      <c r="D23" s="11">
        <v>2</v>
      </c>
      <c r="E23" s="11">
        <v>14</v>
      </c>
      <c r="K23" s="26"/>
      <c r="L23" s="26"/>
      <c r="M23" s="26"/>
      <c r="N23" s="26"/>
      <c r="O23" s="26"/>
      <c r="P23" s="26"/>
      <c r="Q23" s="26"/>
      <c r="R23" s="26"/>
      <c r="S23" s="26"/>
      <c r="T23" s="26"/>
      <c r="U23" s="26"/>
      <c r="V23" s="26"/>
    </row>
    <row r="24" spans="4:22" ht="34.200000000000003" customHeight="1" x14ac:dyDescent="0.3">
      <c r="D24" s="11">
        <v>3</v>
      </c>
      <c r="E24" s="11">
        <v>18</v>
      </c>
      <c r="K24" s="26"/>
      <c r="L24" s="26"/>
      <c r="M24" s="26"/>
      <c r="N24" s="26"/>
      <c r="O24" s="26"/>
      <c r="P24" s="26"/>
      <c r="Q24" s="26"/>
      <c r="R24" s="26"/>
      <c r="S24" s="26"/>
      <c r="T24" s="26"/>
      <c r="U24" s="26"/>
      <c r="V24" s="26"/>
    </row>
    <row r="25" spans="4:22" ht="33.6" customHeight="1" x14ac:dyDescent="0.3">
      <c r="D25" s="11">
        <v>4</v>
      </c>
      <c r="E25" s="11">
        <v>27</v>
      </c>
      <c r="K25" s="26"/>
      <c r="L25" s="26"/>
      <c r="M25" s="26"/>
      <c r="N25" s="26"/>
      <c r="O25" s="26"/>
      <c r="P25" s="26"/>
      <c r="Q25" s="26"/>
      <c r="R25" s="26"/>
      <c r="S25" s="26"/>
      <c r="T25" s="26"/>
      <c r="U25" s="26"/>
      <c r="V25" s="26"/>
    </row>
    <row r="26" spans="4:22" ht="31.95" customHeight="1" x14ac:dyDescent="0.3">
      <c r="D26" s="11">
        <v>5</v>
      </c>
      <c r="E26" s="11">
        <v>7</v>
      </c>
      <c r="K26" s="26"/>
      <c r="L26" s="26"/>
      <c r="M26" s="26"/>
      <c r="N26" s="26"/>
      <c r="O26" s="26"/>
      <c r="P26" s="26"/>
      <c r="Q26" s="26"/>
      <c r="R26" s="26"/>
      <c r="S26" s="26"/>
      <c r="T26" s="26"/>
      <c r="U26" s="26"/>
      <c r="V26" s="26"/>
    </row>
    <row r="27" spans="4:22" ht="31.95" customHeight="1" x14ac:dyDescent="0.3">
      <c r="D27" s="11">
        <v>6</v>
      </c>
      <c r="E27" s="11"/>
      <c r="K27" s="26"/>
      <c r="L27" s="26"/>
      <c r="M27" s="26"/>
      <c r="N27" s="26"/>
      <c r="O27" s="26"/>
      <c r="P27" s="26"/>
      <c r="Q27" s="26"/>
      <c r="R27" s="26"/>
      <c r="S27" s="26"/>
      <c r="T27" s="26"/>
      <c r="U27" s="26"/>
      <c r="V27" s="26"/>
    </row>
    <row r="28" spans="4:22" ht="25.2" customHeight="1" x14ac:dyDescent="0.3">
      <c r="K28" s="26"/>
      <c r="L28" s="26"/>
      <c r="M28" s="26"/>
      <c r="N28" s="26"/>
      <c r="O28" s="26"/>
      <c r="P28" s="26"/>
      <c r="Q28" s="26"/>
      <c r="R28" s="26"/>
      <c r="S28" s="26"/>
      <c r="T28" s="26"/>
      <c r="U28" s="26"/>
      <c r="V28" s="26"/>
    </row>
    <row r="29" spans="4:22" ht="22.95" customHeight="1" x14ac:dyDescent="0.3">
      <c r="K29" s="26"/>
      <c r="L29" s="26"/>
      <c r="M29" s="26"/>
      <c r="N29" s="26"/>
      <c r="O29" s="26"/>
      <c r="P29" s="26"/>
      <c r="Q29" s="26"/>
      <c r="R29" s="26"/>
      <c r="S29" s="26"/>
      <c r="T29" s="26"/>
      <c r="U29" s="26"/>
      <c r="V29" s="26"/>
    </row>
    <row r="30" spans="4:22" ht="21.6" customHeight="1" x14ac:dyDescent="0.3">
      <c r="K30" s="26"/>
      <c r="L30" s="26"/>
      <c r="M30" s="26"/>
      <c r="N30" s="26"/>
      <c r="O30" s="26"/>
      <c r="P30" s="26"/>
      <c r="Q30" s="26"/>
      <c r="R30" s="26"/>
      <c r="S30" s="26"/>
      <c r="T30" s="26"/>
      <c r="U30" s="26"/>
      <c r="V30" s="26"/>
    </row>
    <row r="31" spans="4:22" ht="22.5" customHeight="1" x14ac:dyDescent="0.3">
      <c r="K31" s="26"/>
      <c r="L31" s="26"/>
      <c r="M31" s="26"/>
      <c r="N31" s="26"/>
      <c r="O31" s="26"/>
      <c r="P31" s="26"/>
      <c r="Q31" s="26"/>
      <c r="R31" s="26"/>
      <c r="S31" s="26"/>
      <c r="T31" s="26"/>
      <c r="U31" s="26"/>
      <c r="V31" s="26"/>
    </row>
    <row r="32" spans="4:22" ht="20.25" customHeight="1" x14ac:dyDescent="0.3">
      <c r="K32" s="26"/>
      <c r="L32" s="26"/>
      <c r="M32" s="26"/>
      <c r="N32" s="26"/>
      <c r="O32" s="26"/>
      <c r="P32" s="26"/>
      <c r="Q32" s="26"/>
      <c r="R32" s="26"/>
      <c r="S32" s="26"/>
      <c r="T32" s="26"/>
      <c r="U32" s="26"/>
      <c r="V32" s="26"/>
    </row>
    <row r="33" spans="11:22" ht="22.95" customHeight="1" x14ac:dyDescent="0.3">
      <c r="K33" s="26"/>
      <c r="L33" s="26"/>
      <c r="M33" s="26"/>
      <c r="N33" s="26"/>
      <c r="O33" s="26"/>
      <c r="P33" s="26"/>
      <c r="Q33" s="26"/>
      <c r="R33" s="26"/>
      <c r="S33" s="26"/>
      <c r="T33" s="26"/>
      <c r="U33" s="26"/>
      <c r="V33" s="26"/>
    </row>
    <row r="34" spans="11:22" ht="19.2" customHeight="1" x14ac:dyDescent="0.3">
      <c r="K34" s="26"/>
      <c r="L34" s="26"/>
      <c r="M34" s="26"/>
      <c r="N34" s="26"/>
      <c r="O34" s="26"/>
      <c r="P34" s="26"/>
      <c r="Q34" s="26"/>
      <c r="R34" s="26"/>
      <c r="S34" s="26"/>
      <c r="T34" s="26"/>
      <c r="U34" s="26"/>
      <c r="V34" s="26"/>
    </row>
    <row r="35" spans="11:22" ht="36" customHeight="1" x14ac:dyDescent="0.3">
      <c r="K35" s="33"/>
      <c r="L35" s="26"/>
      <c r="M35" s="26"/>
      <c r="N35" s="26"/>
      <c r="O35" s="26"/>
      <c r="P35" s="26"/>
      <c r="Q35" s="26"/>
      <c r="R35" s="26"/>
      <c r="S35" s="26"/>
      <c r="T35" s="26"/>
      <c r="U35" s="26"/>
      <c r="V35" s="26"/>
    </row>
    <row r="36" spans="11:22" ht="33" customHeight="1" x14ac:dyDescent="0.3">
      <c r="K36" s="34"/>
      <c r="L36" s="26"/>
      <c r="M36" s="26"/>
      <c r="N36" s="26"/>
      <c r="O36" s="26"/>
      <c r="P36" s="26"/>
      <c r="Q36" s="26"/>
      <c r="R36" s="26"/>
      <c r="S36" s="26"/>
      <c r="T36" s="26"/>
      <c r="U36" s="26"/>
      <c r="V36" s="26"/>
    </row>
    <row r="37" spans="11:22" x14ac:dyDescent="0.3">
      <c r="K37" s="34"/>
      <c r="L37" s="26"/>
      <c r="M37" s="26"/>
      <c r="N37" s="26"/>
      <c r="O37" s="26"/>
      <c r="P37" s="26"/>
      <c r="Q37" s="26"/>
      <c r="R37" s="26"/>
      <c r="S37" s="26"/>
      <c r="T37" s="26"/>
      <c r="U37" s="26"/>
      <c r="V37" s="26"/>
    </row>
    <row r="38" spans="11:22" x14ac:dyDescent="0.3">
      <c r="K38" s="4"/>
    </row>
    <row r="39" spans="11:22" x14ac:dyDescent="0.3">
      <c r="K39" s="4"/>
    </row>
    <row r="40" spans="11:22" x14ac:dyDescent="0.3">
      <c r="K40" s="4"/>
    </row>
    <row r="41" spans="11:22" ht="31.5" customHeight="1" x14ac:dyDescent="0.3">
      <c r="K41" s="4"/>
    </row>
    <row r="42" spans="11:22" x14ac:dyDescent="0.3">
      <c r="K42" s="4"/>
    </row>
  </sheetData>
  <pageMargins left="0.7" right="0.7" top="0.75" bottom="0.75" header="0.3" footer="0.3"/>
  <pageSetup scale="41"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F35DE-954D-4878-A641-F2A1AB11B2CE}">
  <dimension ref="O24:W46"/>
  <sheetViews>
    <sheetView zoomScale="60" zoomScaleNormal="60" workbookViewId="0">
      <selection activeCell="AB46" sqref="AB46"/>
    </sheetView>
  </sheetViews>
  <sheetFormatPr defaultColWidth="9.109375" defaultRowHeight="14.4" x14ac:dyDescent="0.3"/>
  <cols>
    <col min="1" max="14" width="9.109375" style="25"/>
    <col min="15" max="15" width="10.33203125" style="25" customWidth="1"/>
    <col min="16" max="16" width="9.109375" style="25"/>
    <col min="17" max="17" width="18.6640625" style="25" customWidth="1"/>
    <col min="18" max="18" width="9.109375" style="25"/>
    <col min="19" max="19" width="23" style="25" customWidth="1"/>
    <col min="20" max="20" width="19.5546875" style="25" customWidth="1"/>
    <col min="21" max="21" width="22.109375" style="25" customWidth="1"/>
    <col min="22" max="22" width="9.109375" style="25"/>
    <col min="23" max="23" width="22.6640625" style="25" customWidth="1"/>
    <col min="24" max="16384" width="9.109375" style="25"/>
  </cols>
  <sheetData>
    <row r="24" spans="15:23" ht="45" customHeight="1" x14ac:dyDescent="0.55000000000000004">
      <c r="P24" s="27" t="s">
        <v>17</v>
      </c>
      <c r="Q24" s="45">
        <v>0.5</v>
      </c>
      <c r="S24" s="28">
        <v>0.6</v>
      </c>
      <c r="T24" s="53">
        <f>1-S24-U24</f>
        <v>0.2</v>
      </c>
      <c r="U24" s="54">
        <v>0.2</v>
      </c>
      <c r="W24" s="56">
        <f>SUMPRODUCT(Q24:Q26,S24:S26)</f>
        <v>0.37</v>
      </c>
    </row>
    <row r="25" spans="15:23" ht="39" customHeight="1" x14ac:dyDescent="0.55000000000000004">
      <c r="P25" s="27" t="s">
        <v>18</v>
      </c>
      <c r="Q25" s="51">
        <f>1-Q24-Q26</f>
        <v>0.3</v>
      </c>
      <c r="S25" s="54">
        <v>0.1</v>
      </c>
      <c r="T25" s="52">
        <f>1-S25-U25</f>
        <v>0.7</v>
      </c>
      <c r="U25" s="54">
        <v>0.2</v>
      </c>
      <c r="W25" s="56">
        <f>SUMPRODUCT(Q24:Q26,T24:T26)</f>
        <v>0.37</v>
      </c>
    </row>
    <row r="26" spans="15:23" ht="39.6" customHeight="1" x14ac:dyDescent="0.55000000000000004">
      <c r="P26" s="27" t="s">
        <v>19</v>
      </c>
      <c r="Q26" s="45">
        <v>0.2</v>
      </c>
      <c r="S26" s="29">
        <v>0.2</v>
      </c>
      <c r="T26" s="53">
        <f>1-S26-U26</f>
        <v>0.30000000000000004</v>
      </c>
      <c r="U26" s="28">
        <v>0.5</v>
      </c>
      <c r="W26" s="56">
        <f>SUMPRODUCT(Q24:Q26,U24:U26)</f>
        <v>0.26</v>
      </c>
    </row>
    <row r="29" spans="15:23" ht="22.2" x14ac:dyDescent="0.3">
      <c r="Q29" s="55">
        <f>Q24+Q25+Q26</f>
        <v>1</v>
      </c>
      <c r="W29" s="55">
        <f>W24+W25+W26</f>
        <v>1</v>
      </c>
    </row>
    <row r="30" spans="15:23" x14ac:dyDescent="0.3">
      <c r="O30" s="32"/>
    </row>
    <row r="41" spans="16:23" ht="61.95" customHeight="1" x14ac:dyDescent="0.55000000000000004">
      <c r="P41" s="27" t="s">
        <v>17</v>
      </c>
      <c r="Q41" s="45">
        <f>W24</f>
        <v>0.37</v>
      </c>
      <c r="S41" s="28">
        <v>0.2</v>
      </c>
      <c r="T41" s="53">
        <f>1-S41-U41</f>
        <v>0.60000000000000009</v>
      </c>
      <c r="U41" s="54">
        <v>0.2</v>
      </c>
      <c r="W41" s="56">
        <f>SUMPRODUCT(Q41:Q43,S41:S43)</f>
        <v>0.189</v>
      </c>
    </row>
    <row r="42" spans="16:23" ht="50.4" customHeight="1" x14ac:dyDescent="0.55000000000000004">
      <c r="P42" s="27" t="s">
        <v>18</v>
      </c>
      <c r="Q42" s="45">
        <f>W25</f>
        <v>0.37</v>
      </c>
      <c r="S42" s="54">
        <v>0.1</v>
      </c>
      <c r="T42" s="52">
        <f>1-S42-U42</f>
        <v>0.5</v>
      </c>
      <c r="U42" s="54">
        <v>0.4</v>
      </c>
      <c r="W42" s="56">
        <f>SUMPRODUCT(Q41:Q43,T41:T43)</f>
        <v>0.45900000000000002</v>
      </c>
    </row>
    <row r="43" spans="16:23" ht="60" customHeight="1" x14ac:dyDescent="0.55000000000000004">
      <c r="P43" s="27" t="s">
        <v>19</v>
      </c>
      <c r="Q43" s="45">
        <f>W26</f>
        <v>0.26</v>
      </c>
      <c r="S43" s="54">
        <v>0.3</v>
      </c>
      <c r="T43" s="53">
        <f>1-S43-U43</f>
        <v>0.19999999999999996</v>
      </c>
      <c r="U43" s="28">
        <v>0.5</v>
      </c>
      <c r="W43" s="56">
        <f>SUMPRODUCT(Q41:Q43,U41:U43)</f>
        <v>0.35199999999999998</v>
      </c>
    </row>
    <row r="46" spans="16:23" ht="22.2" x14ac:dyDescent="0.3">
      <c r="Q46" s="55">
        <f>Q41+Q42+Q43</f>
        <v>1</v>
      </c>
      <c r="W46" s="55">
        <f>W41+W42+W43</f>
        <v>1</v>
      </c>
    </row>
  </sheetData>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O24:W43"/>
  <sheetViews>
    <sheetView zoomScale="60" zoomScaleNormal="60" workbookViewId="0"/>
  </sheetViews>
  <sheetFormatPr defaultColWidth="9.109375" defaultRowHeight="14.4" x14ac:dyDescent="0.3"/>
  <cols>
    <col min="1" max="14" width="9.109375" style="25"/>
    <col min="15" max="15" width="10.33203125" style="25" customWidth="1"/>
    <col min="16" max="16" width="9.109375" style="25"/>
    <col min="17" max="17" width="12.33203125" style="25" customWidth="1"/>
    <col min="18" max="18" width="9.109375" style="25"/>
    <col min="19" max="19" width="11" style="25" customWidth="1"/>
    <col min="20" max="22" width="9.109375" style="25"/>
    <col min="23" max="23" width="18.6640625" style="25" customWidth="1"/>
    <col min="24" max="16384" width="9.109375" style="25"/>
  </cols>
  <sheetData>
    <row r="24" spans="15:23" ht="28.8" x14ac:dyDescent="0.55000000000000004">
      <c r="P24" s="27" t="s">
        <v>17</v>
      </c>
      <c r="Q24" s="45">
        <v>0.5</v>
      </c>
      <c r="S24" s="28">
        <v>0.6</v>
      </c>
      <c r="T24" s="54"/>
      <c r="U24" s="54">
        <v>0.2</v>
      </c>
      <c r="W24" s="31"/>
    </row>
    <row r="25" spans="15:23" ht="28.8" x14ac:dyDescent="0.55000000000000004">
      <c r="P25" s="27" t="s">
        <v>18</v>
      </c>
      <c r="Q25" s="45"/>
      <c r="S25" s="54">
        <v>0.1</v>
      </c>
      <c r="T25" s="28"/>
      <c r="U25" s="54">
        <v>0.2</v>
      </c>
      <c r="W25" s="31"/>
    </row>
    <row r="26" spans="15:23" ht="28.8" x14ac:dyDescent="0.55000000000000004">
      <c r="P26" s="27" t="s">
        <v>19</v>
      </c>
      <c r="Q26" s="45">
        <v>0.2</v>
      </c>
      <c r="S26" s="54">
        <v>0.2</v>
      </c>
      <c r="T26" s="54"/>
      <c r="U26" s="28">
        <v>0.5</v>
      </c>
      <c r="W26" s="31"/>
    </row>
    <row r="29" spans="15:23" ht="25.8" x14ac:dyDescent="0.3">
      <c r="Q29" s="30"/>
    </row>
    <row r="30" spans="15:23" x14ac:dyDescent="0.3">
      <c r="O30" s="32"/>
    </row>
    <row r="41" spans="16:23" ht="28.8" x14ac:dyDescent="0.55000000000000004">
      <c r="P41" s="27" t="s">
        <v>17</v>
      </c>
      <c r="Q41" s="45"/>
      <c r="S41" s="28">
        <v>0.2</v>
      </c>
      <c r="T41" s="53"/>
      <c r="U41" s="54">
        <v>0.2</v>
      </c>
      <c r="W41" s="31"/>
    </row>
    <row r="42" spans="16:23" ht="28.8" x14ac:dyDescent="0.55000000000000004">
      <c r="P42" s="27" t="s">
        <v>18</v>
      </c>
      <c r="Q42" s="45"/>
      <c r="S42" s="54">
        <v>0.1</v>
      </c>
      <c r="T42" s="52"/>
      <c r="U42" s="54">
        <v>0.4</v>
      </c>
      <c r="W42" s="31"/>
    </row>
    <row r="43" spans="16:23" ht="28.8" x14ac:dyDescent="0.55000000000000004">
      <c r="P43" s="27" t="s">
        <v>19</v>
      </c>
      <c r="Q43" s="45"/>
      <c r="S43" s="54">
        <v>0.3</v>
      </c>
      <c r="T43" s="53"/>
      <c r="U43" s="28">
        <v>0.5</v>
      </c>
      <c r="W43" s="31"/>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04289-A7F4-41EA-B06E-5F9887373140}">
  <sheetPr>
    <pageSetUpPr fitToPage="1"/>
  </sheetPr>
  <dimension ref="G23:M53"/>
  <sheetViews>
    <sheetView zoomScale="70" zoomScaleNormal="70" workbookViewId="0">
      <selection activeCell="N26" sqref="N26"/>
    </sheetView>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8.33203125" style="3" customWidth="1"/>
    <col min="8" max="8" width="18.6640625" style="3" customWidth="1"/>
    <col min="9" max="9" width="25.6640625" style="3" customWidth="1"/>
    <col min="10" max="10" width="21" style="3" customWidth="1"/>
    <col min="11" max="11" width="19.33203125" style="3" customWidth="1"/>
    <col min="12" max="13" width="16.6640625" style="3" customWidth="1"/>
    <col min="14" max="14" width="4.5546875" style="3" customWidth="1"/>
    <col min="15" max="15" width="11.5546875" style="3" customWidth="1"/>
    <col min="16" max="16" width="6.5546875" style="3" customWidth="1"/>
    <col min="17" max="17" width="9" style="3" customWidth="1"/>
    <col min="18" max="18" width="12.109375" style="3" customWidth="1"/>
    <col min="19" max="19" width="10.88671875" style="3" customWidth="1"/>
    <col min="20" max="20" width="11.44140625" style="3" customWidth="1"/>
    <col min="21" max="21" width="9.6640625" style="3" customWidth="1"/>
    <col min="22" max="22" width="11.6640625" style="3" customWidth="1"/>
    <col min="23" max="23" width="9.88671875" style="3" customWidth="1"/>
    <col min="24" max="24" width="10" style="3" customWidth="1"/>
    <col min="25" max="16384" width="9.109375" style="3"/>
  </cols>
  <sheetData>
    <row r="23" spans="7:13" ht="22.95" customHeight="1" x14ac:dyDescent="0.3"/>
    <row r="24" spans="7:13" ht="21.6" customHeight="1" x14ac:dyDescent="0.3"/>
    <row r="27" spans="7:13" ht="22.95" customHeight="1" x14ac:dyDescent="0.3"/>
    <row r="28" spans="7:13" ht="19.2" customHeight="1" x14ac:dyDescent="0.3"/>
    <row r="29" spans="7:13" ht="36" customHeight="1" x14ac:dyDescent="0.3">
      <c r="G29" s="12" t="s">
        <v>1</v>
      </c>
      <c r="H29" s="12" t="s">
        <v>2</v>
      </c>
      <c r="I29" s="12" t="s">
        <v>5</v>
      </c>
      <c r="J29" s="12" t="s">
        <v>6</v>
      </c>
      <c r="M29" s="2"/>
    </row>
    <row r="30" spans="7:13" ht="33" customHeight="1" x14ac:dyDescent="0.3">
      <c r="G30" s="13">
        <v>1</v>
      </c>
      <c r="H30" s="13">
        <v>100</v>
      </c>
      <c r="I30" s="13"/>
      <c r="J30" s="41"/>
      <c r="M30" s="4"/>
    </row>
    <row r="31" spans="7:13" ht="27" x14ac:dyDescent="0.3">
      <c r="G31" s="13">
        <v>2</v>
      </c>
      <c r="H31" s="13">
        <v>90</v>
      </c>
      <c r="I31" s="13"/>
      <c r="J31" s="42"/>
      <c r="M31" s="4"/>
    </row>
    <row r="32" spans="7:13" ht="27" x14ac:dyDescent="0.3">
      <c r="G32" s="13">
        <v>3</v>
      </c>
      <c r="H32" s="13">
        <v>105</v>
      </c>
      <c r="I32" s="13"/>
      <c r="J32" s="43"/>
      <c r="M32" s="4"/>
    </row>
    <row r="33" spans="7:13" ht="27" x14ac:dyDescent="0.3">
      <c r="G33" s="13">
        <v>4</v>
      </c>
      <c r="H33" s="13">
        <v>95</v>
      </c>
      <c r="I33" s="13"/>
      <c r="J33" s="43"/>
      <c r="M33" s="4"/>
    </row>
    <row r="34" spans="7:13" ht="27" x14ac:dyDescent="0.3">
      <c r="G34" s="13">
        <v>5</v>
      </c>
      <c r="H34" s="13">
        <v>110</v>
      </c>
      <c r="I34" s="13"/>
      <c r="J34" s="41"/>
      <c r="M34" s="4"/>
    </row>
    <row r="35" spans="7:13" ht="31.5" customHeight="1" x14ac:dyDescent="0.3">
      <c r="G35" s="16">
        <v>6</v>
      </c>
      <c r="H35" s="13"/>
      <c r="I35" s="14"/>
      <c r="J35" s="47"/>
      <c r="M35" s="4"/>
    </row>
    <row r="46" spans="7:13" ht="27.6" x14ac:dyDescent="0.3">
      <c r="G46" s="12" t="s">
        <v>1</v>
      </c>
      <c r="H46" s="12" t="s">
        <v>2</v>
      </c>
      <c r="I46" s="12" t="s">
        <v>5</v>
      </c>
      <c r="J46" s="12" t="s">
        <v>6</v>
      </c>
    </row>
    <row r="47" spans="7:13" ht="27" x14ac:dyDescent="0.3">
      <c r="G47" s="13">
        <v>1</v>
      </c>
      <c r="H47" s="13">
        <v>100</v>
      </c>
      <c r="I47" s="13"/>
      <c r="J47" s="44"/>
    </row>
    <row r="48" spans="7:13" ht="27" x14ac:dyDescent="0.3">
      <c r="G48" s="13">
        <v>2</v>
      </c>
      <c r="H48" s="13">
        <v>90</v>
      </c>
      <c r="I48" s="13"/>
      <c r="J48" s="43"/>
    </row>
    <row r="49" spans="7:10" ht="27" x14ac:dyDescent="0.3">
      <c r="G49" s="13">
        <v>3</v>
      </c>
      <c r="H49" s="13">
        <v>105</v>
      </c>
      <c r="I49" s="13"/>
      <c r="J49" s="43"/>
    </row>
    <row r="50" spans="7:10" ht="27" x14ac:dyDescent="0.3">
      <c r="G50" s="13">
        <v>4</v>
      </c>
      <c r="H50" s="13">
        <v>95</v>
      </c>
      <c r="I50" s="13"/>
      <c r="J50" s="43"/>
    </row>
    <row r="51" spans="7:10" ht="27" x14ac:dyDescent="0.3">
      <c r="G51" s="13">
        <v>5</v>
      </c>
      <c r="H51" s="13">
        <v>110</v>
      </c>
      <c r="I51" s="13"/>
      <c r="J51" s="43"/>
    </row>
    <row r="52" spans="7:10" ht="27" x14ac:dyDescent="0.3">
      <c r="G52" s="13">
        <v>6</v>
      </c>
      <c r="H52" s="13">
        <v>35</v>
      </c>
      <c r="I52" s="13"/>
      <c r="J52" s="43"/>
    </row>
    <row r="53" spans="7:10" ht="27.6" x14ac:dyDescent="0.3">
      <c r="G53" s="16">
        <v>7</v>
      </c>
      <c r="H53" s="13"/>
      <c r="I53" s="14"/>
      <c r="J53" s="46"/>
    </row>
  </sheetData>
  <pageMargins left="0.7" right="0.7" top="0.75" bottom="0.75" header="0.3" footer="0.3"/>
  <pageSetup scale="4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B9014-D864-49FA-859C-8471AB2AB890}">
  <sheetPr>
    <pageSetUpPr fitToPage="1"/>
  </sheetPr>
  <dimension ref="G24:M54"/>
  <sheetViews>
    <sheetView zoomScale="60" zoomScaleNormal="60" workbookViewId="0"/>
  </sheetViews>
  <sheetFormatPr defaultColWidth="9.109375" defaultRowHeight="14.4" x14ac:dyDescent="0.3"/>
  <cols>
    <col min="1" max="1" width="9.109375" style="3"/>
    <col min="2" max="2" width="9.33203125" style="3" customWidth="1"/>
    <col min="3" max="3" width="18.44140625" style="3" customWidth="1"/>
    <col min="4" max="4" width="10.6640625" style="3" customWidth="1"/>
    <col min="5" max="5" width="9.109375" style="3"/>
    <col min="6" max="6" width="10.5546875" style="3" customWidth="1"/>
    <col min="7" max="7" width="18.33203125" style="3" customWidth="1"/>
    <col min="8" max="8" width="18.6640625" style="3" customWidth="1"/>
    <col min="9" max="9" width="25.6640625" style="3" customWidth="1"/>
    <col min="10" max="10" width="26.88671875" style="3" customWidth="1"/>
    <col min="11" max="11" width="19.33203125" style="3" customWidth="1"/>
    <col min="12" max="13" width="16.6640625" style="3" customWidth="1"/>
    <col min="14" max="14" width="4.5546875" style="3" customWidth="1"/>
    <col min="15" max="15" width="11.5546875" style="3" customWidth="1"/>
    <col min="16" max="16" width="6.5546875" style="3" customWidth="1"/>
    <col min="17" max="17" width="9" style="3" customWidth="1"/>
    <col min="18" max="18" width="12.109375" style="3" customWidth="1"/>
    <col min="19" max="19" width="10.88671875" style="3" customWidth="1"/>
    <col min="20" max="20" width="11.44140625" style="3" customWidth="1"/>
    <col min="21" max="21" width="9.6640625" style="3" customWidth="1"/>
    <col min="22" max="22" width="11.6640625" style="3" customWidth="1"/>
    <col min="23" max="23" width="9.88671875" style="3" customWidth="1"/>
    <col min="24" max="24" width="10" style="3" customWidth="1"/>
    <col min="25" max="16384" width="9.109375" style="3"/>
  </cols>
  <sheetData>
    <row r="24" spans="7:13" ht="22.95" customHeight="1" x14ac:dyDescent="0.3"/>
    <row r="25" spans="7:13" ht="21.6" customHeight="1" x14ac:dyDescent="0.3"/>
    <row r="28" spans="7:13" ht="22.95" customHeight="1" x14ac:dyDescent="0.3"/>
    <row r="29" spans="7:13" ht="19.2" customHeight="1" x14ac:dyDescent="0.3"/>
    <row r="30" spans="7:13" ht="36" customHeight="1" x14ac:dyDescent="0.3">
      <c r="G30" s="12" t="s">
        <v>1</v>
      </c>
      <c r="H30" s="12" t="s">
        <v>2</v>
      </c>
      <c r="I30" s="12" t="s">
        <v>5</v>
      </c>
      <c r="J30" s="12" t="s">
        <v>6</v>
      </c>
      <c r="M30" s="2"/>
    </row>
    <row r="31" spans="7:13" ht="33" customHeight="1" x14ac:dyDescent="0.3">
      <c r="G31" s="13">
        <v>1</v>
      </c>
      <c r="H31" s="75">
        <v>100</v>
      </c>
      <c r="I31" s="76">
        <v>0.05</v>
      </c>
      <c r="J31" s="41"/>
      <c r="M31" s="4"/>
    </row>
    <row r="32" spans="7:13" ht="27" x14ac:dyDescent="0.3">
      <c r="G32" s="13">
        <v>2</v>
      </c>
      <c r="H32" s="75">
        <v>90</v>
      </c>
      <c r="I32" s="76">
        <v>0.2</v>
      </c>
      <c r="J32" s="42"/>
      <c r="M32" s="4"/>
    </row>
    <row r="33" spans="7:13" ht="27" x14ac:dyDescent="0.3">
      <c r="G33" s="13">
        <v>3</v>
      </c>
      <c r="H33" s="75">
        <v>105</v>
      </c>
      <c r="I33" s="76">
        <v>0.2</v>
      </c>
      <c r="J33" s="43"/>
      <c r="M33" s="4"/>
    </row>
    <row r="34" spans="7:13" ht="27" x14ac:dyDescent="0.3">
      <c r="G34" s="13">
        <v>4</v>
      </c>
      <c r="H34" s="75">
        <v>95</v>
      </c>
      <c r="I34" s="76">
        <v>0.25</v>
      </c>
      <c r="J34" s="43"/>
      <c r="M34" s="4"/>
    </row>
    <row r="35" spans="7:13" ht="27" x14ac:dyDescent="0.3">
      <c r="G35" s="13">
        <v>5</v>
      </c>
      <c r="H35" s="75">
        <v>110</v>
      </c>
      <c r="I35" s="76">
        <v>0.3</v>
      </c>
      <c r="J35" s="41"/>
      <c r="M35" s="4"/>
    </row>
    <row r="36" spans="7:13" ht="31.5" customHeight="1" x14ac:dyDescent="0.3">
      <c r="G36" s="16">
        <v>6</v>
      </c>
      <c r="H36" s="13"/>
      <c r="I36" s="76">
        <f>SUM(I31:I35)</f>
        <v>1</v>
      </c>
      <c r="J36" s="74">
        <f>100*0.05+90*0.2+105*0.2+95*0.25+110*0.3</f>
        <v>100.75</v>
      </c>
      <c r="M36" s="4"/>
    </row>
    <row r="47" spans="7:13" ht="27.6" x14ac:dyDescent="0.3">
      <c r="G47" s="12" t="s">
        <v>1</v>
      </c>
      <c r="H47" s="12" t="s">
        <v>2</v>
      </c>
      <c r="I47" s="12" t="s">
        <v>5</v>
      </c>
      <c r="J47" s="12" t="s">
        <v>6</v>
      </c>
    </row>
    <row r="48" spans="7:13" ht="27" x14ac:dyDescent="0.3">
      <c r="G48" s="13">
        <v>1</v>
      </c>
      <c r="H48" s="13">
        <v>100</v>
      </c>
      <c r="I48" s="13"/>
      <c r="J48" s="44"/>
    </row>
    <row r="49" spans="7:10" ht="27" x14ac:dyDescent="0.3">
      <c r="G49" s="13">
        <v>2</v>
      </c>
      <c r="H49" s="13">
        <v>90</v>
      </c>
      <c r="I49" s="13"/>
      <c r="J49" s="43"/>
    </row>
    <row r="50" spans="7:10" ht="27" x14ac:dyDescent="0.3">
      <c r="G50" s="13">
        <v>3</v>
      </c>
      <c r="H50" s="13">
        <v>105</v>
      </c>
      <c r="I50" s="13"/>
      <c r="J50" s="43"/>
    </row>
    <row r="51" spans="7:10" ht="27" x14ac:dyDescent="0.3">
      <c r="G51" s="13">
        <v>4</v>
      </c>
      <c r="H51" s="13">
        <v>95</v>
      </c>
      <c r="I51" s="13"/>
      <c r="J51" s="43"/>
    </row>
    <row r="52" spans="7:10" ht="27" x14ac:dyDescent="0.3">
      <c r="G52" s="13">
        <v>5</v>
      </c>
      <c r="H52" s="13">
        <v>110</v>
      </c>
      <c r="I52" s="13"/>
      <c r="J52" s="43"/>
    </row>
    <row r="53" spans="7:10" ht="27" x14ac:dyDescent="0.3">
      <c r="G53" s="13">
        <v>6</v>
      </c>
      <c r="H53" s="13">
        <v>35</v>
      </c>
      <c r="I53" s="13"/>
      <c r="J53" s="43"/>
    </row>
    <row r="54" spans="7:10" ht="27.6" x14ac:dyDescent="0.3">
      <c r="G54" s="16">
        <v>7</v>
      </c>
      <c r="H54" s="13"/>
      <c r="I54" s="14"/>
      <c r="J54" s="46"/>
    </row>
  </sheetData>
  <pageMargins left="0.7" right="0.7" top="0.75" bottom="0.75" header="0.3" footer="0.3"/>
  <pageSetup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C0D9A-7753-46C4-9691-E870CA244B43}">
  <sheetPr>
    <pageSetUpPr fitToPage="1"/>
  </sheetPr>
  <dimension ref="A1:AA48"/>
  <sheetViews>
    <sheetView showRowColHeaders="0" zoomScale="60" zoomScaleNormal="60" workbookViewId="0"/>
  </sheetViews>
  <sheetFormatPr defaultColWidth="9.109375" defaultRowHeight="14.4" x14ac:dyDescent="0.3"/>
  <cols>
    <col min="1" max="16384" width="9.109375" style="1"/>
  </cols>
  <sheetData>
    <row r="1" spans="1:27" x14ac:dyDescent="0.3">
      <c r="A1" s="1" t="s">
        <v>0</v>
      </c>
    </row>
    <row r="14" spans="1:27" x14ac:dyDescent="0.3">
      <c r="K14" s="17"/>
      <c r="L14" s="17"/>
      <c r="M14" s="17"/>
      <c r="N14" s="17"/>
      <c r="O14" s="17"/>
      <c r="P14" s="17"/>
      <c r="Q14" s="17"/>
      <c r="R14" s="17"/>
      <c r="S14" s="17"/>
      <c r="T14" s="17"/>
      <c r="U14" s="17"/>
      <c r="V14" s="17"/>
      <c r="W14" s="17"/>
      <c r="X14" s="17"/>
      <c r="Y14" s="17"/>
      <c r="Z14" s="17"/>
      <c r="AA14" s="17"/>
    </row>
    <row r="15" spans="1:27" x14ac:dyDescent="0.3">
      <c r="K15" s="17"/>
      <c r="L15" s="17"/>
      <c r="M15" s="17"/>
      <c r="N15" s="17"/>
      <c r="O15" s="17"/>
      <c r="P15" s="17"/>
      <c r="Q15" s="17"/>
      <c r="R15" s="17"/>
      <c r="S15" s="17"/>
      <c r="T15" s="17"/>
      <c r="U15" s="17"/>
      <c r="V15" s="17"/>
      <c r="W15" s="17"/>
      <c r="X15" s="17"/>
      <c r="Y15" s="17"/>
      <c r="Z15" s="17"/>
      <c r="AA15" s="17"/>
    </row>
    <row r="16" spans="1:27" x14ac:dyDescent="0.3">
      <c r="K16" s="17"/>
      <c r="L16" s="17"/>
      <c r="M16" s="17"/>
      <c r="N16" s="17"/>
      <c r="O16" s="17"/>
      <c r="P16" s="17"/>
      <c r="Q16" s="17"/>
      <c r="R16" s="17"/>
      <c r="S16" s="17"/>
      <c r="T16" s="17"/>
      <c r="U16" s="17"/>
      <c r="V16" s="17"/>
      <c r="W16" s="17"/>
      <c r="X16" s="17"/>
      <c r="Y16" s="17"/>
      <c r="Z16" s="17"/>
      <c r="AA16" s="17"/>
    </row>
    <row r="17" spans="11:27" x14ac:dyDescent="0.3">
      <c r="K17" s="17"/>
      <c r="L17" s="17"/>
      <c r="M17" s="17"/>
      <c r="N17" s="17"/>
      <c r="O17" s="17"/>
      <c r="P17" s="17"/>
      <c r="Q17" s="17"/>
      <c r="R17" s="17"/>
      <c r="S17" s="17"/>
      <c r="T17" s="17"/>
      <c r="U17" s="17"/>
      <c r="V17" s="17"/>
      <c r="W17" s="17"/>
      <c r="X17" s="17"/>
      <c r="Y17" s="17"/>
      <c r="Z17" s="17"/>
      <c r="AA17" s="17"/>
    </row>
    <row r="18" spans="11:27" x14ac:dyDescent="0.3">
      <c r="K18" s="17"/>
      <c r="L18" s="17"/>
      <c r="M18" s="17"/>
      <c r="N18" s="17"/>
      <c r="O18" s="17"/>
      <c r="P18" s="17"/>
      <c r="Q18" s="17"/>
      <c r="R18" s="17"/>
      <c r="S18" s="17"/>
      <c r="T18" s="17"/>
      <c r="U18" s="17"/>
      <c r="V18" s="17"/>
      <c r="W18" s="17"/>
      <c r="X18" s="17"/>
      <c r="Y18" s="17"/>
      <c r="Z18" s="17"/>
      <c r="AA18" s="17"/>
    </row>
    <row r="19" spans="11:27" x14ac:dyDescent="0.3">
      <c r="K19" s="17"/>
      <c r="L19" s="17"/>
      <c r="M19" s="17"/>
      <c r="N19" s="17"/>
      <c r="O19" s="17"/>
      <c r="P19" s="17"/>
      <c r="Q19" s="17"/>
      <c r="R19" s="17"/>
      <c r="S19" s="17"/>
      <c r="T19" s="17"/>
      <c r="U19" s="17"/>
      <c r="V19" s="17"/>
      <c r="W19" s="17"/>
      <c r="X19" s="17"/>
      <c r="Y19" s="17"/>
      <c r="Z19" s="17"/>
      <c r="AA19" s="17"/>
    </row>
    <row r="20" spans="11:27" x14ac:dyDescent="0.3">
      <c r="K20" s="17"/>
      <c r="L20" s="17"/>
      <c r="M20" s="17"/>
      <c r="N20" s="17"/>
      <c r="O20" s="17"/>
      <c r="P20" s="17"/>
      <c r="Q20" s="17"/>
      <c r="R20" s="17"/>
      <c r="S20" s="17"/>
      <c r="T20" s="17"/>
      <c r="U20" s="17"/>
      <c r="V20" s="17"/>
      <c r="W20" s="17"/>
      <c r="X20" s="17"/>
      <c r="Y20" s="17"/>
      <c r="Z20" s="17"/>
      <c r="AA20" s="17"/>
    </row>
    <row r="21" spans="11:27" x14ac:dyDescent="0.3">
      <c r="K21" s="17"/>
      <c r="L21" s="17"/>
      <c r="M21" s="17"/>
      <c r="N21" s="17"/>
      <c r="O21" s="17"/>
      <c r="P21" s="17"/>
      <c r="Q21" s="17"/>
      <c r="R21" s="17"/>
      <c r="S21" s="17"/>
      <c r="T21" s="17"/>
      <c r="U21" s="17"/>
      <c r="V21" s="17"/>
      <c r="W21" s="17"/>
      <c r="X21" s="17"/>
      <c r="Y21" s="17"/>
      <c r="Z21" s="17"/>
      <c r="AA21" s="17"/>
    </row>
    <row r="22" spans="11:27" x14ac:dyDescent="0.3">
      <c r="K22" s="17"/>
      <c r="L22" s="17"/>
      <c r="M22" s="17"/>
      <c r="N22" s="17"/>
      <c r="O22" s="17"/>
      <c r="P22" s="17"/>
      <c r="Q22" s="17"/>
      <c r="R22" s="17"/>
      <c r="S22" s="17"/>
      <c r="T22" s="17"/>
      <c r="U22" s="17"/>
      <c r="V22" s="17"/>
      <c r="W22" s="17"/>
      <c r="X22" s="17"/>
      <c r="Y22" s="17"/>
      <c r="Z22" s="17"/>
      <c r="AA22" s="17"/>
    </row>
    <row r="23" spans="11:27" x14ac:dyDescent="0.3">
      <c r="K23" s="17"/>
      <c r="L23" s="17"/>
      <c r="M23" s="17"/>
      <c r="N23" s="17"/>
      <c r="O23" s="17"/>
      <c r="P23" s="17"/>
      <c r="Q23" s="17"/>
      <c r="R23" s="17"/>
      <c r="S23" s="17"/>
      <c r="T23" s="17"/>
      <c r="U23" s="17"/>
      <c r="V23" s="17"/>
      <c r="W23" s="17"/>
      <c r="X23" s="17"/>
      <c r="Y23" s="17"/>
      <c r="Z23" s="17"/>
      <c r="AA23" s="17"/>
    </row>
    <row r="24" spans="11:27" x14ac:dyDescent="0.3">
      <c r="K24" s="17"/>
      <c r="L24" s="17"/>
      <c r="M24" s="17"/>
      <c r="N24" s="17"/>
      <c r="O24" s="17"/>
      <c r="P24" s="17"/>
      <c r="Q24" s="17"/>
      <c r="R24" s="17"/>
      <c r="S24" s="17"/>
      <c r="T24" s="17"/>
      <c r="U24" s="17"/>
      <c r="V24" s="17"/>
      <c r="W24" s="17"/>
      <c r="X24" s="17"/>
      <c r="Y24" s="17"/>
      <c r="Z24" s="17"/>
      <c r="AA24" s="17"/>
    </row>
    <row r="25" spans="11:27" x14ac:dyDescent="0.3">
      <c r="K25" s="17"/>
      <c r="L25" s="17"/>
      <c r="M25" s="17"/>
      <c r="N25" s="17"/>
      <c r="O25" s="17"/>
      <c r="P25" s="17"/>
      <c r="Q25" s="17"/>
      <c r="R25" s="17"/>
      <c r="S25" s="17"/>
      <c r="T25" s="17"/>
      <c r="U25" s="17"/>
      <c r="V25" s="17"/>
      <c r="W25" s="17"/>
      <c r="X25" s="17"/>
      <c r="Y25" s="17"/>
      <c r="Z25" s="17"/>
      <c r="AA25" s="17"/>
    </row>
    <row r="26" spans="11:27" x14ac:dyDescent="0.3">
      <c r="K26" s="17"/>
      <c r="L26" s="17"/>
      <c r="M26" s="17"/>
      <c r="N26" s="17"/>
      <c r="O26" s="17"/>
      <c r="P26" s="17"/>
      <c r="Q26" s="17"/>
      <c r="R26" s="17"/>
      <c r="S26" s="17"/>
      <c r="T26" s="17"/>
      <c r="U26" s="17"/>
      <c r="V26" s="17"/>
      <c r="W26" s="17"/>
      <c r="X26" s="17"/>
      <c r="Y26" s="17"/>
      <c r="Z26" s="17"/>
      <c r="AA26" s="17"/>
    </row>
    <row r="27" spans="11:27" x14ac:dyDescent="0.3">
      <c r="K27" s="17"/>
      <c r="L27" s="17"/>
      <c r="M27" s="17"/>
      <c r="N27" s="17"/>
      <c r="O27" s="17"/>
      <c r="P27" s="17"/>
      <c r="Q27" s="17"/>
      <c r="R27" s="17"/>
      <c r="S27" s="17"/>
      <c r="T27" s="17"/>
      <c r="U27" s="17"/>
      <c r="V27" s="17"/>
      <c r="W27" s="17"/>
      <c r="X27" s="17"/>
      <c r="Y27" s="17"/>
      <c r="Z27" s="17"/>
      <c r="AA27" s="17"/>
    </row>
    <row r="28" spans="11:27" x14ac:dyDescent="0.3">
      <c r="K28" s="17"/>
      <c r="L28" s="17"/>
      <c r="M28" s="17"/>
      <c r="N28" s="17"/>
      <c r="O28" s="17"/>
      <c r="P28" s="17"/>
      <c r="Q28" s="17"/>
      <c r="R28" s="17"/>
      <c r="S28" s="17"/>
      <c r="T28" s="17"/>
      <c r="U28" s="17"/>
      <c r="V28" s="17"/>
      <c r="W28" s="17"/>
      <c r="X28" s="17"/>
      <c r="Y28" s="17"/>
      <c r="Z28" s="17"/>
      <c r="AA28" s="17"/>
    </row>
    <row r="29" spans="11:27" x14ac:dyDescent="0.3">
      <c r="K29" s="17"/>
      <c r="L29" s="17"/>
      <c r="M29" s="17"/>
      <c r="N29" s="17"/>
      <c r="O29" s="17"/>
      <c r="P29" s="17"/>
      <c r="Q29" s="17"/>
      <c r="R29" s="17"/>
      <c r="S29" s="17"/>
      <c r="T29" s="17"/>
      <c r="U29" s="17"/>
      <c r="V29" s="17"/>
      <c r="W29" s="17"/>
      <c r="X29" s="17"/>
      <c r="Y29" s="17"/>
      <c r="Z29" s="17"/>
      <c r="AA29" s="17"/>
    </row>
    <row r="30" spans="11:27" x14ac:dyDescent="0.3">
      <c r="K30" s="17"/>
      <c r="L30" s="17"/>
      <c r="M30" s="17"/>
      <c r="N30" s="17"/>
      <c r="O30" s="17"/>
      <c r="P30" s="17"/>
      <c r="Q30" s="17"/>
      <c r="R30" s="17"/>
      <c r="S30" s="17"/>
      <c r="T30" s="17"/>
      <c r="U30" s="17"/>
      <c r="V30" s="17"/>
      <c r="W30" s="17"/>
      <c r="X30" s="17"/>
      <c r="Y30" s="17"/>
      <c r="Z30" s="17"/>
      <c r="AA30" s="17"/>
    </row>
    <row r="31" spans="11:27" x14ac:dyDescent="0.3">
      <c r="K31" s="17"/>
      <c r="L31" s="17"/>
      <c r="M31" s="17"/>
      <c r="N31" s="17"/>
      <c r="O31" s="17"/>
      <c r="P31" s="17"/>
      <c r="Q31" s="17"/>
      <c r="R31" s="17"/>
      <c r="S31" s="17"/>
      <c r="T31" s="17"/>
      <c r="U31" s="17"/>
      <c r="V31" s="17"/>
      <c r="W31" s="17"/>
      <c r="X31" s="17"/>
      <c r="Y31" s="17"/>
      <c r="Z31" s="17"/>
      <c r="AA31" s="17"/>
    </row>
    <row r="32" spans="11:27" x14ac:dyDescent="0.3">
      <c r="K32" s="17"/>
      <c r="L32" s="17"/>
      <c r="M32" s="17"/>
      <c r="N32" s="17"/>
      <c r="O32" s="17"/>
      <c r="P32" s="17"/>
      <c r="Q32" s="17"/>
      <c r="R32" s="17"/>
      <c r="S32" s="17"/>
      <c r="T32" s="17"/>
      <c r="U32" s="17"/>
      <c r="V32" s="17"/>
      <c r="W32" s="17"/>
      <c r="X32" s="17"/>
      <c r="Y32" s="17"/>
      <c r="Z32" s="17"/>
      <c r="AA32" s="17"/>
    </row>
    <row r="33" spans="11:27" x14ac:dyDescent="0.3">
      <c r="K33" s="17"/>
      <c r="L33" s="17"/>
      <c r="M33" s="17"/>
      <c r="N33" s="17"/>
      <c r="O33" s="17"/>
      <c r="P33" s="17"/>
      <c r="Q33" s="17"/>
      <c r="R33" s="17"/>
      <c r="S33" s="17"/>
      <c r="T33" s="17"/>
      <c r="U33" s="17"/>
      <c r="V33" s="17"/>
      <c r="W33" s="17"/>
      <c r="X33" s="17"/>
      <c r="Y33" s="17"/>
      <c r="Z33" s="17"/>
      <c r="AA33" s="17"/>
    </row>
    <row r="34" spans="11:27" x14ac:dyDescent="0.3">
      <c r="K34" s="17"/>
      <c r="L34" s="17"/>
      <c r="M34" s="17"/>
      <c r="N34" s="17"/>
      <c r="O34" s="17"/>
      <c r="P34" s="17"/>
      <c r="Q34" s="17"/>
      <c r="R34" s="17"/>
      <c r="S34" s="17"/>
      <c r="T34" s="17"/>
      <c r="U34" s="17"/>
      <c r="V34" s="17"/>
      <c r="W34" s="17"/>
      <c r="X34" s="17"/>
      <c r="Y34" s="17"/>
      <c r="Z34" s="17"/>
      <c r="AA34" s="17"/>
    </row>
    <row r="35" spans="11:27" x14ac:dyDescent="0.3">
      <c r="K35" s="17"/>
      <c r="L35" s="17"/>
      <c r="M35" s="17"/>
      <c r="N35" s="17"/>
      <c r="O35" s="17"/>
      <c r="P35" s="17"/>
      <c r="Q35" s="17"/>
      <c r="R35" s="17"/>
      <c r="S35" s="17"/>
      <c r="T35" s="17"/>
      <c r="U35" s="17"/>
      <c r="V35" s="17"/>
      <c r="W35" s="17"/>
      <c r="X35" s="17"/>
      <c r="Y35" s="17"/>
      <c r="Z35" s="17"/>
      <c r="AA35" s="17"/>
    </row>
    <row r="36" spans="11:27" x14ac:dyDescent="0.3">
      <c r="K36" s="17"/>
      <c r="L36" s="17"/>
      <c r="M36" s="17"/>
      <c r="N36" s="17"/>
      <c r="O36" s="17"/>
      <c r="P36" s="17"/>
      <c r="Q36" s="17"/>
      <c r="R36" s="17"/>
      <c r="S36" s="17"/>
      <c r="T36" s="17"/>
      <c r="U36" s="17"/>
      <c r="V36" s="17"/>
      <c r="W36" s="17"/>
      <c r="X36" s="17"/>
      <c r="Y36" s="17"/>
      <c r="Z36" s="17"/>
      <c r="AA36" s="17"/>
    </row>
    <row r="37" spans="11:27" x14ac:dyDescent="0.3">
      <c r="K37" s="17"/>
      <c r="L37" s="17"/>
      <c r="M37" s="17"/>
      <c r="N37" s="17"/>
      <c r="O37" s="17"/>
      <c r="P37" s="17"/>
      <c r="Q37" s="17"/>
      <c r="R37" s="17"/>
      <c r="S37" s="17"/>
      <c r="T37" s="17"/>
      <c r="U37" s="17"/>
      <c r="V37" s="17"/>
      <c r="W37" s="17"/>
      <c r="X37" s="17"/>
      <c r="Y37" s="17"/>
      <c r="Z37" s="17"/>
      <c r="AA37" s="17"/>
    </row>
    <row r="38" spans="11:27" x14ac:dyDescent="0.3">
      <c r="K38" s="17"/>
      <c r="L38" s="17"/>
      <c r="M38" s="17"/>
      <c r="N38" s="17"/>
      <c r="O38" s="17"/>
      <c r="P38" s="17"/>
      <c r="Q38" s="17"/>
      <c r="R38" s="17"/>
      <c r="S38" s="17"/>
      <c r="T38" s="17"/>
      <c r="U38" s="17"/>
      <c r="V38" s="17"/>
      <c r="W38" s="17"/>
      <c r="X38" s="17"/>
      <c r="Y38" s="17"/>
      <c r="Z38" s="17"/>
      <c r="AA38" s="17"/>
    </row>
    <row r="39" spans="11:27" x14ac:dyDescent="0.3">
      <c r="K39" s="17"/>
      <c r="L39" s="17"/>
      <c r="M39" s="17"/>
      <c r="N39" s="17"/>
      <c r="O39" s="17"/>
      <c r="P39" s="17"/>
      <c r="Q39" s="17"/>
      <c r="R39" s="17"/>
      <c r="S39" s="17"/>
      <c r="T39" s="17"/>
      <c r="U39" s="17"/>
      <c r="V39" s="17"/>
      <c r="W39" s="17"/>
      <c r="X39" s="17"/>
      <c r="Y39" s="17"/>
      <c r="Z39" s="17"/>
      <c r="AA39" s="17"/>
    </row>
    <row r="40" spans="11:27" x14ac:dyDescent="0.3">
      <c r="K40" s="17"/>
      <c r="L40" s="17"/>
      <c r="M40" s="17"/>
      <c r="N40" s="17"/>
      <c r="O40" s="17"/>
      <c r="P40" s="17"/>
      <c r="Q40" s="17"/>
      <c r="R40" s="17"/>
      <c r="S40" s="17"/>
      <c r="T40" s="17"/>
      <c r="U40" s="17"/>
      <c r="V40" s="17"/>
      <c r="W40" s="17"/>
      <c r="X40" s="17"/>
      <c r="Y40" s="17"/>
      <c r="Z40" s="17"/>
      <c r="AA40" s="17"/>
    </row>
    <row r="41" spans="11:27" x14ac:dyDescent="0.3">
      <c r="K41" s="17"/>
      <c r="L41" s="17"/>
      <c r="M41" s="17"/>
      <c r="N41" s="17"/>
      <c r="O41" s="17"/>
      <c r="P41" s="17"/>
      <c r="Q41" s="17"/>
      <c r="R41" s="17"/>
      <c r="S41" s="17"/>
      <c r="T41" s="17"/>
      <c r="U41" s="17"/>
      <c r="V41" s="17"/>
      <c r="W41" s="17"/>
      <c r="X41" s="17"/>
      <c r="Y41" s="17"/>
      <c r="Z41" s="17"/>
      <c r="AA41" s="17"/>
    </row>
    <row r="42" spans="11:27" x14ac:dyDescent="0.3">
      <c r="K42" s="17"/>
      <c r="L42" s="17"/>
      <c r="M42" s="17"/>
      <c r="N42" s="17"/>
      <c r="O42" s="17"/>
      <c r="P42" s="17"/>
      <c r="Q42" s="17"/>
      <c r="R42" s="17"/>
      <c r="S42" s="17"/>
      <c r="T42" s="17"/>
      <c r="U42" s="17"/>
      <c r="V42" s="17"/>
      <c r="W42" s="17"/>
      <c r="X42" s="17"/>
      <c r="Y42" s="17"/>
      <c r="Z42" s="17"/>
      <c r="AA42" s="17"/>
    </row>
    <row r="43" spans="11:27" x14ac:dyDescent="0.3">
      <c r="K43" s="17"/>
      <c r="L43" s="17"/>
      <c r="M43" s="17"/>
      <c r="N43" s="17"/>
      <c r="O43" s="17"/>
      <c r="P43" s="17"/>
      <c r="Q43" s="17"/>
      <c r="R43" s="17"/>
      <c r="S43" s="17"/>
      <c r="T43" s="17"/>
      <c r="U43" s="17"/>
      <c r="V43" s="17"/>
      <c r="W43" s="17"/>
      <c r="X43" s="17"/>
      <c r="Y43" s="17"/>
      <c r="Z43" s="17"/>
      <c r="AA43" s="17"/>
    </row>
    <row r="44" spans="11:27" x14ac:dyDescent="0.3">
      <c r="K44" s="17"/>
      <c r="L44" s="17"/>
      <c r="M44" s="17"/>
      <c r="N44" s="17"/>
      <c r="O44" s="17"/>
      <c r="P44" s="17"/>
      <c r="Q44" s="17"/>
      <c r="R44" s="17"/>
      <c r="S44" s="17"/>
      <c r="T44" s="17"/>
      <c r="U44" s="17"/>
      <c r="V44" s="17"/>
      <c r="W44" s="17"/>
      <c r="X44" s="17"/>
      <c r="Y44" s="17"/>
      <c r="Z44" s="17"/>
      <c r="AA44" s="17"/>
    </row>
    <row r="45" spans="11:27" x14ac:dyDescent="0.3">
      <c r="K45" s="17"/>
      <c r="L45" s="17"/>
      <c r="M45" s="17"/>
      <c r="N45" s="17"/>
      <c r="O45" s="17"/>
      <c r="P45" s="17"/>
      <c r="Q45" s="17"/>
      <c r="R45" s="17"/>
      <c r="S45" s="17"/>
      <c r="T45" s="17"/>
      <c r="U45" s="17"/>
      <c r="V45" s="17"/>
      <c r="W45" s="17"/>
      <c r="X45" s="17"/>
      <c r="Y45" s="17"/>
      <c r="Z45" s="17"/>
      <c r="AA45" s="17"/>
    </row>
    <row r="46" spans="11:27" x14ac:dyDescent="0.3">
      <c r="K46" s="17"/>
      <c r="L46" s="17"/>
      <c r="M46" s="17"/>
      <c r="N46" s="17"/>
      <c r="O46" s="17"/>
      <c r="P46" s="17"/>
      <c r="Q46" s="17"/>
      <c r="R46" s="17"/>
      <c r="S46" s="17"/>
      <c r="T46" s="17"/>
      <c r="U46" s="17"/>
      <c r="V46" s="17"/>
      <c r="W46" s="17"/>
      <c r="X46" s="17"/>
      <c r="Y46" s="17"/>
      <c r="Z46" s="17"/>
      <c r="AA46" s="17"/>
    </row>
    <row r="47" spans="11:27" x14ac:dyDescent="0.3">
      <c r="K47" s="17"/>
      <c r="L47" s="17"/>
      <c r="M47" s="17"/>
      <c r="N47" s="17"/>
      <c r="O47" s="17"/>
      <c r="P47" s="17"/>
      <c r="Q47" s="17"/>
      <c r="R47" s="17"/>
      <c r="S47" s="17"/>
      <c r="T47" s="17"/>
      <c r="U47" s="17"/>
      <c r="V47" s="17"/>
      <c r="W47" s="17"/>
      <c r="X47" s="17"/>
      <c r="Y47" s="17"/>
      <c r="Z47" s="17"/>
      <c r="AA47" s="17"/>
    </row>
    <row r="48" spans="11:27" x14ac:dyDescent="0.3">
      <c r="K48" s="17"/>
      <c r="L48" s="17"/>
      <c r="M48" s="17"/>
      <c r="N48" s="17"/>
      <c r="O48" s="17"/>
      <c r="P48" s="17"/>
      <c r="Q48" s="17"/>
      <c r="R48" s="17"/>
      <c r="S48" s="17"/>
      <c r="T48" s="17"/>
      <c r="U48" s="17"/>
      <c r="V48" s="17"/>
      <c r="W48" s="17"/>
      <c r="X48" s="17"/>
      <c r="Y48" s="17"/>
      <c r="Z48" s="17"/>
      <c r="AA48" s="17"/>
    </row>
  </sheetData>
  <pageMargins left="0.7" right="0.7" top="0.75" bottom="0.75" header="0.3" footer="0.3"/>
  <pageSetup scale="4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8"/>
  <sheetViews>
    <sheetView showRowColHeaders="0" zoomScale="60" zoomScaleNormal="60" workbookViewId="0"/>
  </sheetViews>
  <sheetFormatPr defaultColWidth="9.109375" defaultRowHeight="14.4" x14ac:dyDescent="0.3"/>
  <cols>
    <col min="1" max="16384" width="9.109375" style="1"/>
  </cols>
  <sheetData>
    <row r="1" spans="1:27" x14ac:dyDescent="0.3">
      <c r="A1" s="1" t="s">
        <v>0</v>
      </c>
    </row>
    <row r="14" spans="1:27" x14ac:dyDescent="0.3">
      <c r="K14" s="17"/>
      <c r="L14" s="17"/>
      <c r="M14" s="17"/>
      <c r="N14" s="17"/>
      <c r="O14" s="17"/>
      <c r="P14" s="17"/>
      <c r="Q14" s="17"/>
      <c r="R14" s="17"/>
      <c r="S14" s="17"/>
      <c r="T14" s="17"/>
      <c r="U14" s="17"/>
      <c r="V14" s="17"/>
      <c r="W14" s="17"/>
      <c r="X14" s="17"/>
      <c r="Y14" s="17"/>
      <c r="Z14" s="17"/>
      <c r="AA14" s="17"/>
    </row>
    <row r="15" spans="1:27" x14ac:dyDescent="0.3">
      <c r="K15" s="17"/>
      <c r="L15" s="17"/>
      <c r="M15" s="17"/>
      <c r="N15" s="17"/>
      <c r="O15" s="17"/>
      <c r="P15" s="17"/>
      <c r="Q15" s="17"/>
      <c r="R15" s="17"/>
      <c r="S15" s="17"/>
      <c r="T15" s="17"/>
      <c r="U15" s="17"/>
      <c r="V15" s="17"/>
      <c r="W15" s="17"/>
      <c r="X15" s="17"/>
      <c r="Y15" s="17"/>
      <c r="Z15" s="17"/>
      <c r="AA15" s="17"/>
    </row>
    <row r="16" spans="1:27" x14ac:dyDescent="0.3">
      <c r="K16" s="17"/>
      <c r="L16" s="17"/>
      <c r="M16" s="17"/>
      <c r="N16" s="17"/>
      <c r="O16" s="17"/>
      <c r="P16" s="17"/>
      <c r="Q16" s="17"/>
      <c r="R16" s="17"/>
      <c r="S16" s="17"/>
      <c r="T16" s="17"/>
      <c r="U16" s="17"/>
      <c r="V16" s="17"/>
      <c r="W16" s="17"/>
      <c r="X16" s="17"/>
      <c r="Y16" s="17"/>
      <c r="Z16" s="17"/>
      <c r="AA16" s="17"/>
    </row>
    <row r="17" spans="11:27" x14ac:dyDescent="0.3">
      <c r="K17" s="17"/>
      <c r="L17" s="17"/>
      <c r="M17" s="17"/>
      <c r="N17" s="17"/>
      <c r="O17" s="17"/>
      <c r="P17" s="17"/>
      <c r="Q17" s="17"/>
      <c r="R17" s="17"/>
      <c r="S17" s="17"/>
      <c r="T17" s="17"/>
      <c r="U17" s="17"/>
      <c r="V17" s="17"/>
      <c r="W17" s="17"/>
      <c r="X17" s="17"/>
      <c r="Y17" s="17"/>
      <c r="Z17" s="17"/>
      <c r="AA17" s="17"/>
    </row>
    <row r="18" spans="11:27" x14ac:dyDescent="0.3">
      <c r="K18" s="17"/>
      <c r="L18" s="17"/>
      <c r="M18" s="17"/>
      <c r="N18" s="17"/>
      <c r="O18" s="17"/>
      <c r="P18" s="17"/>
      <c r="Q18" s="17"/>
      <c r="R18" s="17"/>
      <c r="S18" s="17"/>
      <c r="T18" s="17"/>
      <c r="U18" s="17"/>
      <c r="V18" s="17"/>
      <c r="W18" s="17"/>
      <c r="X18" s="17"/>
      <c r="Y18" s="17"/>
      <c r="Z18" s="17"/>
      <c r="AA18" s="17"/>
    </row>
    <row r="19" spans="11:27" x14ac:dyDescent="0.3">
      <c r="K19" s="17"/>
      <c r="L19" s="17"/>
      <c r="M19" s="17"/>
      <c r="N19" s="17"/>
      <c r="O19" s="17"/>
      <c r="P19" s="17"/>
      <c r="Q19" s="17"/>
      <c r="R19" s="17"/>
      <c r="S19" s="17"/>
      <c r="T19" s="17"/>
      <c r="U19" s="17"/>
      <c r="V19" s="17"/>
      <c r="W19" s="17"/>
      <c r="X19" s="17"/>
      <c r="Y19" s="17"/>
      <c r="Z19" s="17"/>
      <c r="AA19" s="17"/>
    </row>
    <row r="20" spans="11:27" x14ac:dyDescent="0.3">
      <c r="K20" s="17"/>
      <c r="L20" s="17"/>
      <c r="M20" s="17"/>
      <c r="N20" s="17"/>
      <c r="O20" s="17"/>
      <c r="P20" s="17"/>
      <c r="Q20" s="17"/>
      <c r="R20" s="17"/>
      <c r="S20" s="17"/>
      <c r="T20" s="17"/>
      <c r="U20" s="17"/>
      <c r="V20" s="17"/>
      <c r="W20" s="17"/>
      <c r="X20" s="17"/>
      <c r="Y20" s="17"/>
      <c r="Z20" s="17"/>
      <c r="AA20" s="17"/>
    </row>
    <row r="21" spans="11:27" x14ac:dyDescent="0.3">
      <c r="K21" s="17"/>
      <c r="L21" s="17"/>
      <c r="M21" s="17"/>
      <c r="N21" s="17"/>
      <c r="O21" s="17"/>
      <c r="P21" s="17"/>
      <c r="Q21" s="17"/>
      <c r="R21" s="17"/>
      <c r="S21" s="17"/>
      <c r="T21" s="17"/>
      <c r="U21" s="17"/>
      <c r="V21" s="17"/>
      <c r="W21" s="17"/>
      <c r="X21" s="17"/>
      <c r="Y21" s="17"/>
      <c r="Z21" s="17"/>
      <c r="AA21" s="17"/>
    </row>
    <row r="22" spans="11:27" x14ac:dyDescent="0.3">
      <c r="K22" s="17"/>
      <c r="L22" s="17"/>
      <c r="M22" s="17"/>
      <c r="N22" s="17"/>
      <c r="O22" s="17"/>
      <c r="P22" s="17"/>
      <c r="Q22" s="17"/>
      <c r="R22" s="17"/>
      <c r="S22" s="17"/>
      <c r="T22" s="17"/>
      <c r="U22" s="17"/>
      <c r="V22" s="17"/>
      <c r="W22" s="17"/>
      <c r="X22" s="17"/>
      <c r="Y22" s="17"/>
      <c r="Z22" s="17"/>
      <c r="AA22" s="17"/>
    </row>
    <row r="23" spans="11:27" x14ac:dyDescent="0.3">
      <c r="K23" s="17"/>
      <c r="L23" s="17"/>
      <c r="M23" s="17"/>
      <c r="N23" s="17"/>
      <c r="O23" s="17"/>
      <c r="P23" s="17"/>
      <c r="Q23" s="17"/>
      <c r="R23" s="17"/>
      <c r="S23" s="17"/>
      <c r="T23" s="17"/>
      <c r="U23" s="17"/>
      <c r="V23" s="17"/>
      <c r="W23" s="17"/>
      <c r="X23" s="17"/>
      <c r="Y23" s="17"/>
      <c r="Z23" s="17"/>
      <c r="AA23" s="17"/>
    </row>
    <row r="24" spans="11:27" x14ac:dyDescent="0.3">
      <c r="K24" s="17"/>
      <c r="L24" s="17"/>
      <c r="M24" s="17"/>
      <c r="N24" s="17"/>
      <c r="O24" s="17"/>
      <c r="P24" s="17"/>
      <c r="Q24" s="17"/>
      <c r="R24" s="17"/>
      <c r="S24" s="17"/>
      <c r="T24" s="17"/>
      <c r="U24" s="17"/>
      <c r="V24" s="17"/>
      <c r="W24" s="17"/>
      <c r="X24" s="17"/>
      <c r="Y24" s="17"/>
      <c r="Z24" s="17"/>
      <c r="AA24" s="17"/>
    </row>
    <row r="25" spans="11:27" x14ac:dyDescent="0.3">
      <c r="K25" s="17"/>
      <c r="L25" s="17"/>
      <c r="M25" s="17"/>
      <c r="N25" s="17"/>
      <c r="O25" s="17"/>
      <c r="P25" s="17"/>
      <c r="Q25" s="17"/>
      <c r="R25" s="17"/>
      <c r="S25" s="17"/>
      <c r="T25" s="17"/>
      <c r="U25" s="17"/>
      <c r="V25" s="17"/>
      <c r="W25" s="17"/>
      <c r="X25" s="17"/>
      <c r="Y25" s="17"/>
      <c r="Z25" s="17"/>
      <c r="AA25" s="17"/>
    </row>
    <row r="26" spans="11:27" x14ac:dyDescent="0.3">
      <c r="K26" s="17"/>
      <c r="L26" s="17"/>
      <c r="M26" s="17"/>
      <c r="N26" s="17"/>
      <c r="O26" s="17"/>
      <c r="P26" s="17"/>
      <c r="Q26" s="17"/>
      <c r="R26" s="17"/>
      <c r="S26" s="17"/>
      <c r="T26" s="17"/>
      <c r="U26" s="17"/>
      <c r="V26" s="17"/>
      <c r="W26" s="17"/>
      <c r="X26" s="17"/>
      <c r="Y26" s="17"/>
      <c r="Z26" s="17"/>
      <c r="AA26" s="17"/>
    </row>
    <row r="27" spans="11:27" x14ac:dyDescent="0.3">
      <c r="K27" s="17"/>
      <c r="L27" s="17"/>
      <c r="M27" s="17"/>
      <c r="N27" s="17"/>
      <c r="O27" s="17"/>
      <c r="P27" s="17"/>
      <c r="Q27" s="17"/>
      <c r="R27" s="17"/>
      <c r="S27" s="17"/>
      <c r="T27" s="17"/>
      <c r="U27" s="17"/>
      <c r="V27" s="17"/>
      <c r="W27" s="17"/>
      <c r="X27" s="17"/>
      <c r="Y27" s="17"/>
      <c r="Z27" s="17"/>
      <c r="AA27" s="17"/>
    </row>
    <row r="28" spans="11:27" x14ac:dyDescent="0.3">
      <c r="K28" s="17"/>
      <c r="L28" s="17"/>
      <c r="M28" s="17"/>
      <c r="N28" s="17"/>
      <c r="O28" s="17"/>
      <c r="P28" s="17"/>
      <c r="Q28" s="17"/>
      <c r="R28" s="17"/>
      <c r="S28" s="17"/>
      <c r="T28" s="17"/>
      <c r="U28" s="17"/>
      <c r="V28" s="17"/>
      <c r="W28" s="17"/>
      <c r="X28" s="17"/>
      <c r="Y28" s="17"/>
      <c r="Z28" s="17"/>
      <c r="AA28" s="17"/>
    </row>
    <row r="29" spans="11:27" x14ac:dyDescent="0.3">
      <c r="K29" s="17"/>
      <c r="L29" s="17"/>
      <c r="M29" s="17"/>
      <c r="N29" s="17"/>
      <c r="O29" s="17"/>
      <c r="P29" s="17"/>
      <c r="Q29" s="17"/>
      <c r="R29" s="17"/>
      <c r="S29" s="17"/>
      <c r="T29" s="17"/>
      <c r="U29" s="17"/>
      <c r="V29" s="17"/>
      <c r="W29" s="17"/>
      <c r="X29" s="17"/>
      <c r="Y29" s="17"/>
      <c r="Z29" s="17"/>
      <c r="AA29" s="17"/>
    </row>
    <row r="30" spans="11:27" x14ac:dyDescent="0.3">
      <c r="K30" s="17"/>
      <c r="L30" s="17"/>
      <c r="M30" s="17"/>
      <c r="N30" s="17"/>
      <c r="O30" s="17"/>
      <c r="P30" s="17"/>
      <c r="Q30" s="17"/>
      <c r="R30" s="17"/>
      <c r="S30" s="17"/>
      <c r="T30" s="17"/>
      <c r="U30" s="17"/>
      <c r="V30" s="17"/>
      <c r="W30" s="17"/>
      <c r="X30" s="17"/>
      <c r="Y30" s="17"/>
      <c r="Z30" s="17"/>
      <c r="AA30" s="17"/>
    </row>
    <row r="31" spans="11:27" x14ac:dyDescent="0.3">
      <c r="K31" s="17"/>
      <c r="L31" s="17"/>
      <c r="M31" s="17"/>
      <c r="N31" s="17"/>
      <c r="O31" s="17"/>
      <c r="P31" s="17"/>
      <c r="Q31" s="17"/>
      <c r="R31" s="17"/>
      <c r="S31" s="17"/>
      <c r="T31" s="17"/>
      <c r="U31" s="17"/>
      <c r="V31" s="17"/>
      <c r="W31" s="17"/>
      <c r="X31" s="17"/>
      <c r="Y31" s="17"/>
      <c r="Z31" s="17"/>
      <c r="AA31" s="17"/>
    </row>
    <row r="32" spans="11:27" x14ac:dyDescent="0.3">
      <c r="K32" s="17"/>
      <c r="L32" s="17"/>
      <c r="M32" s="17"/>
      <c r="N32" s="17"/>
      <c r="O32" s="17"/>
      <c r="P32" s="17"/>
      <c r="Q32" s="17"/>
      <c r="R32" s="17"/>
      <c r="S32" s="17"/>
      <c r="T32" s="17"/>
      <c r="U32" s="17"/>
      <c r="V32" s="17"/>
      <c r="W32" s="17"/>
      <c r="X32" s="17"/>
      <c r="Y32" s="17"/>
      <c r="Z32" s="17"/>
      <c r="AA32" s="17"/>
    </row>
    <row r="33" spans="11:27" x14ac:dyDescent="0.3">
      <c r="K33" s="17"/>
      <c r="L33" s="17"/>
      <c r="M33" s="17"/>
      <c r="N33" s="17"/>
      <c r="O33" s="17"/>
      <c r="P33" s="17"/>
      <c r="Q33" s="17"/>
      <c r="R33" s="17"/>
      <c r="S33" s="17"/>
      <c r="T33" s="17"/>
      <c r="U33" s="17"/>
      <c r="V33" s="17"/>
      <c r="W33" s="17"/>
      <c r="X33" s="17"/>
      <c r="Y33" s="17"/>
      <c r="Z33" s="17"/>
      <c r="AA33" s="17"/>
    </row>
    <row r="34" spans="11:27" x14ac:dyDescent="0.3">
      <c r="K34" s="17"/>
      <c r="L34" s="17"/>
      <c r="M34" s="17"/>
      <c r="N34" s="17"/>
      <c r="O34" s="17"/>
      <c r="P34" s="17"/>
      <c r="Q34" s="17"/>
      <c r="R34" s="17"/>
      <c r="S34" s="17"/>
      <c r="T34" s="17"/>
      <c r="U34" s="17"/>
      <c r="V34" s="17"/>
      <c r="W34" s="17"/>
      <c r="X34" s="17"/>
      <c r="Y34" s="17"/>
      <c r="Z34" s="17"/>
      <c r="AA34" s="17"/>
    </row>
    <row r="35" spans="11:27" x14ac:dyDescent="0.3">
      <c r="K35" s="17"/>
      <c r="L35" s="17"/>
      <c r="M35" s="17"/>
      <c r="N35" s="17"/>
      <c r="O35" s="17"/>
      <c r="P35" s="17"/>
      <c r="Q35" s="17"/>
      <c r="R35" s="17"/>
      <c r="S35" s="17"/>
      <c r="T35" s="17"/>
      <c r="U35" s="17"/>
      <c r="V35" s="17"/>
      <c r="W35" s="17"/>
      <c r="X35" s="17"/>
      <c r="Y35" s="17"/>
      <c r="Z35" s="17"/>
      <c r="AA35" s="17"/>
    </row>
    <row r="36" spans="11:27" x14ac:dyDescent="0.3">
      <c r="K36" s="17"/>
      <c r="L36" s="17"/>
      <c r="M36" s="17"/>
      <c r="N36" s="17"/>
      <c r="O36" s="17"/>
      <c r="P36" s="17"/>
      <c r="Q36" s="17"/>
      <c r="R36" s="17"/>
      <c r="S36" s="17"/>
      <c r="T36" s="17"/>
      <c r="U36" s="17"/>
      <c r="V36" s="17"/>
      <c r="W36" s="17"/>
      <c r="X36" s="17"/>
      <c r="Y36" s="17"/>
      <c r="Z36" s="17"/>
      <c r="AA36" s="17"/>
    </row>
    <row r="37" spans="11:27" x14ac:dyDescent="0.3">
      <c r="K37" s="17"/>
      <c r="L37" s="17"/>
      <c r="M37" s="17"/>
      <c r="N37" s="17"/>
      <c r="O37" s="17"/>
      <c r="P37" s="17"/>
      <c r="Q37" s="17"/>
      <c r="R37" s="17"/>
      <c r="S37" s="17"/>
      <c r="T37" s="17"/>
      <c r="U37" s="17"/>
      <c r="V37" s="17"/>
      <c r="W37" s="17"/>
      <c r="X37" s="17"/>
      <c r="Y37" s="17"/>
      <c r="Z37" s="17"/>
      <c r="AA37" s="17"/>
    </row>
    <row r="38" spans="11:27" x14ac:dyDescent="0.3">
      <c r="K38" s="17"/>
      <c r="L38" s="17"/>
      <c r="M38" s="17"/>
      <c r="N38" s="17"/>
      <c r="O38" s="17"/>
      <c r="P38" s="17"/>
      <c r="Q38" s="17"/>
      <c r="R38" s="17"/>
      <c r="S38" s="17"/>
      <c r="T38" s="17"/>
      <c r="U38" s="17"/>
      <c r="V38" s="17"/>
      <c r="W38" s="17"/>
      <c r="X38" s="17"/>
      <c r="Y38" s="17"/>
      <c r="Z38" s="17"/>
      <c r="AA38" s="17"/>
    </row>
    <row r="39" spans="11:27" x14ac:dyDescent="0.3">
      <c r="K39" s="17"/>
      <c r="L39" s="17"/>
      <c r="M39" s="17"/>
      <c r="N39" s="17"/>
      <c r="O39" s="17"/>
      <c r="P39" s="17"/>
      <c r="Q39" s="17"/>
      <c r="R39" s="17"/>
      <c r="S39" s="17"/>
      <c r="T39" s="17"/>
      <c r="U39" s="17"/>
      <c r="V39" s="17"/>
      <c r="W39" s="17"/>
      <c r="X39" s="17"/>
      <c r="Y39" s="17"/>
      <c r="Z39" s="17"/>
      <c r="AA39" s="17"/>
    </row>
    <row r="40" spans="11:27" x14ac:dyDescent="0.3">
      <c r="K40" s="17"/>
      <c r="L40" s="17"/>
      <c r="M40" s="17"/>
      <c r="N40" s="17"/>
      <c r="O40" s="17"/>
      <c r="P40" s="17"/>
      <c r="Q40" s="17"/>
      <c r="R40" s="17"/>
      <c r="S40" s="17"/>
      <c r="T40" s="17"/>
      <c r="U40" s="17"/>
      <c r="V40" s="17"/>
      <c r="W40" s="17"/>
      <c r="X40" s="17"/>
      <c r="Y40" s="17"/>
      <c r="Z40" s="17"/>
      <c r="AA40" s="17"/>
    </row>
    <row r="41" spans="11:27" x14ac:dyDescent="0.3">
      <c r="K41" s="17"/>
      <c r="L41" s="17"/>
      <c r="M41" s="17"/>
      <c r="N41" s="17"/>
      <c r="O41" s="17"/>
      <c r="P41" s="17"/>
      <c r="Q41" s="17"/>
      <c r="R41" s="17"/>
      <c r="S41" s="17"/>
      <c r="T41" s="17"/>
      <c r="U41" s="17"/>
      <c r="V41" s="17"/>
      <c r="W41" s="17"/>
      <c r="X41" s="17"/>
      <c r="Y41" s="17"/>
      <c r="Z41" s="17"/>
      <c r="AA41" s="17"/>
    </row>
    <row r="42" spans="11:27" x14ac:dyDescent="0.3">
      <c r="K42" s="17"/>
      <c r="L42" s="17"/>
      <c r="M42" s="17"/>
      <c r="N42" s="17"/>
      <c r="O42" s="17"/>
      <c r="P42" s="17"/>
      <c r="Q42" s="17"/>
      <c r="R42" s="17"/>
      <c r="S42" s="17"/>
      <c r="T42" s="17"/>
      <c r="U42" s="17"/>
      <c r="V42" s="17"/>
      <c r="W42" s="17"/>
      <c r="X42" s="17"/>
      <c r="Y42" s="17"/>
      <c r="Z42" s="17"/>
      <c r="AA42" s="17"/>
    </row>
    <row r="43" spans="11:27" x14ac:dyDescent="0.3">
      <c r="K43" s="17"/>
      <c r="L43" s="17"/>
      <c r="M43" s="17"/>
      <c r="N43" s="17"/>
      <c r="O43" s="17"/>
      <c r="P43" s="17"/>
      <c r="Q43" s="17"/>
      <c r="R43" s="17"/>
      <c r="S43" s="17"/>
      <c r="T43" s="17"/>
      <c r="U43" s="17"/>
      <c r="V43" s="17"/>
      <c r="W43" s="17"/>
      <c r="X43" s="17"/>
      <c r="Y43" s="17"/>
      <c r="Z43" s="17"/>
      <c r="AA43" s="17"/>
    </row>
    <row r="44" spans="11:27" x14ac:dyDescent="0.3">
      <c r="K44" s="17"/>
      <c r="L44" s="17"/>
      <c r="M44" s="17"/>
      <c r="N44" s="17"/>
      <c r="O44" s="17"/>
      <c r="P44" s="17"/>
      <c r="Q44" s="17"/>
      <c r="R44" s="17"/>
      <c r="S44" s="17"/>
      <c r="T44" s="17"/>
      <c r="U44" s="17"/>
      <c r="V44" s="17"/>
      <c r="W44" s="17"/>
      <c r="X44" s="17"/>
      <c r="Y44" s="17"/>
      <c r="Z44" s="17"/>
      <c r="AA44" s="17"/>
    </row>
    <row r="45" spans="11:27" x14ac:dyDescent="0.3">
      <c r="K45" s="17"/>
      <c r="L45" s="17"/>
      <c r="M45" s="17"/>
      <c r="N45" s="17"/>
      <c r="O45" s="17"/>
      <c r="P45" s="17"/>
      <c r="Q45" s="17"/>
      <c r="R45" s="17"/>
      <c r="S45" s="17"/>
      <c r="T45" s="17"/>
      <c r="U45" s="17"/>
      <c r="V45" s="17"/>
      <c r="W45" s="17"/>
      <c r="X45" s="17"/>
      <c r="Y45" s="17"/>
      <c r="Z45" s="17"/>
      <c r="AA45" s="17"/>
    </row>
    <row r="46" spans="11:27" x14ac:dyDescent="0.3">
      <c r="K46" s="17"/>
      <c r="L46" s="17"/>
      <c r="M46" s="17"/>
      <c r="N46" s="17"/>
      <c r="O46" s="17"/>
      <c r="P46" s="17"/>
      <c r="Q46" s="17"/>
      <c r="R46" s="17"/>
      <c r="S46" s="17"/>
      <c r="T46" s="17"/>
      <c r="U46" s="17"/>
      <c r="V46" s="17"/>
      <c r="W46" s="17"/>
      <c r="X46" s="17"/>
      <c r="Y46" s="17"/>
      <c r="Z46" s="17"/>
      <c r="AA46" s="17"/>
    </row>
    <row r="47" spans="11:27" x14ac:dyDescent="0.3">
      <c r="K47" s="17"/>
      <c r="L47" s="17"/>
      <c r="M47" s="17"/>
      <c r="N47" s="17"/>
      <c r="O47" s="17"/>
      <c r="P47" s="17"/>
      <c r="Q47" s="17"/>
      <c r="R47" s="17"/>
      <c r="S47" s="17"/>
      <c r="T47" s="17"/>
      <c r="U47" s="17"/>
      <c r="V47" s="17"/>
      <c r="W47" s="17"/>
      <c r="X47" s="17"/>
      <c r="Y47" s="17"/>
      <c r="Z47" s="17"/>
      <c r="AA47" s="17"/>
    </row>
    <row r="48" spans="11:27" x14ac:dyDescent="0.3">
      <c r="K48" s="17"/>
      <c r="L48" s="17"/>
      <c r="M48" s="17"/>
      <c r="N48" s="17"/>
      <c r="O48" s="17"/>
      <c r="P48" s="17"/>
      <c r="Q48" s="17"/>
      <c r="R48" s="17"/>
      <c r="S48" s="17"/>
      <c r="T48" s="17"/>
      <c r="U48" s="17"/>
      <c r="V48" s="17"/>
      <c r="W48" s="17"/>
      <c r="X48" s="17"/>
      <c r="Y48" s="17"/>
      <c r="Z48" s="17"/>
      <c r="AA48" s="17"/>
    </row>
  </sheetData>
  <pageMargins left="0.7" right="0.7" top="0.75" bottom="0.75" header="0.3" footer="0.3"/>
  <pageSetup scale="2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FA337-589E-438B-A969-DF0F4F4C0C36}">
  <sheetPr>
    <pageSetUpPr fitToPage="1"/>
  </sheetPr>
  <dimension ref="A1:Z54"/>
  <sheetViews>
    <sheetView showRowColHeaders="0" zoomScale="70" zoomScaleNormal="70" workbookViewId="0"/>
  </sheetViews>
  <sheetFormatPr defaultColWidth="9.109375" defaultRowHeight="14.4" x14ac:dyDescent="0.3"/>
  <cols>
    <col min="1" max="16384" width="9.109375" style="1"/>
  </cols>
  <sheetData>
    <row r="1" spans="1:1" x14ac:dyDescent="0.3">
      <c r="A1" s="1" t="s">
        <v>0</v>
      </c>
    </row>
    <row r="21" spans="10:26" x14ac:dyDescent="0.3">
      <c r="J21" s="17"/>
      <c r="K21" s="17"/>
      <c r="L21" s="17"/>
      <c r="M21" s="17"/>
      <c r="N21" s="17"/>
      <c r="O21" s="17"/>
      <c r="P21" s="17"/>
      <c r="Q21" s="17"/>
      <c r="R21" s="17"/>
      <c r="S21" s="17"/>
      <c r="T21" s="17"/>
      <c r="U21" s="17"/>
      <c r="V21" s="17"/>
      <c r="W21" s="17"/>
      <c r="X21" s="17"/>
      <c r="Y21" s="17"/>
      <c r="Z21" s="17"/>
    </row>
    <row r="22" spans="10:26" x14ac:dyDescent="0.3">
      <c r="J22" s="17"/>
      <c r="K22" s="17"/>
      <c r="L22" s="17"/>
      <c r="M22" s="17"/>
      <c r="N22" s="17"/>
      <c r="O22" s="17"/>
      <c r="P22" s="17"/>
      <c r="Q22" s="17"/>
      <c r="R22" s="17"/>
      <c r="S22" s="17"/>
      <c r="T22" s="17"/>
      <c r="U22" s="17"/>
      <c r="V22" s="17"/>
      <c r="W22" s="17"/>
      <c r="X22" s="17"/>
      <c r="Y22" s="17"/>
      <c r="Z22" s="17"/>
    </row>
    <row r="23" spans="10:26" x14ac:dyDescent="0.3">
      <c r="J23" s="17"/>
      <c r="K23" s="17"/>
      <c r="L23" s="17"/>
      <c r="M23" s="17"/>
      <c r="N23" s="17"/>
      <c r="O23" s="17"/>
      <c r="P23" s="17"/>
      <c r="Q23" s="17"/>
      <c r="R23" s="17"/>
      <c r="S23" s="17"/>
      <c r="T23" s="17"/>
      <c r="U23" s="17"/>
      <c r="V23" s="17"/>
      <c r="W23" s="17"/>
      <c r="X23" s="17"/>
      <c r="Y23" s="17"/>
      <c r="Z23" s="17"/>
    </row>
    <row r="24" spans="10:26" x14ac:dyDescent="0.3">
      <c r="J24" s="17"/>
      <c r="K24" s="17"/>
      <c r="L24" s="17"/>
      <c r="M24" s="17"/>
      <c r="N24" s="17"/>
      <c r="O24" s="17"/>
      <c r="P24" s="17"/>
      <c r="Q24" s="17"/>
      <c r="R24" s="17"/>
      <c r="S24" s="17"/>
      <c r="T24" s="17"/>
      <c r="U24" s="17"/>
      <c r="V24" s="17"/>
      <c r="W24" s="17"/>
      <c r="X24" s="17"/>
      <c r="Y24" s="17"/>
      <c r="Z24" s="17"/>
    </row>
    <row r="25" spans="10:26" x14ac:dyDescent="0.3">
      <c r="J25" s="17"/>
      <c r="K25" s="17"/>
      <c r="L25" s="17"/>
      <c r="M25" s="17"/>
      <c r="N25" s="17"/>
      <c r="O25" s="17"/>
      <c r="P25" s="17"/>
      <c r="Q25" s="17"/>
      <c r="R25" s="17"/>
      <c r="S25" s="17"/>
      <c r="T25" s="17"/>
      <c r="U25" s="17"/>
      <c r="V25" s="17"/>
      <c r="W25" s="17"/>
      <c r="X25" s="17"/>
      <c r="Y25" s="17"/>
      <c r="Z25" s="17"/>
    </row>
    <row r="26" spans="10:26" x14ac:dyDescent="0.3">
      <c r="J26" s="17"/>
      <c r="K26" s="17"/>
      <c r="L26" s="17"/>
      <c r="M26" s="17"/>
      <c r="N26" s="17"/>
      <c r="O26" s="17"/>
      <c r="P26" s="17"/>
      <c r="Q26" s="17"/>
      <c r="R26" s="17"/>
      <c r="S26" s="17"/>
      <c r="T26" s="17"/>
      <c r="U26" s="17"/>
      <c r="V26" s="17"/>
      <c r="W26" s="17"/>
      <c r="X26" s="17"/>
      <c r="Y26" s="17"/>
      <c r="Z26" s="17"/>
    </row>
    <row r="27" spans="10:26" x14ac:dyDescent="0.3">
      <c r="J27" s="17"/>
      <c r="K27" s="17"/>
      <c r="L27" s="17"/>
      <c r="M27" s="17"/>
      <c r="N27" s="17"/>
      <c r="O27" s="17"/>
      <c r="P27" s="17"/>
      <c r="Q27" s="17"/>
      <c r="R27" s="17"/>
      <c r="S27" s="17"/>
      <c r="T27" s="17"/>
      <c r="U27" s="17"/>
      <c r="V27" s="17"/>
      <c r="W27" s="17"/>
      <c r="X27" s="17"/>
      <c r="Y27" s="17"/>
      <c r="Z27" s="17"/>
    </row>
    <row r="28" spans="10:26" x14ac:dyDescent="0.3">
      <c r="J28" s="17"/>
      <c r="K28" s="17"/>
      <c r="L28" s="17"/>
      <c r="M28" s="17"/>
      <c r="N28" s="17"/>
      <c r="O28" s="17"/>
      <c r="P28" s="17"/>
      <c r="Q28" s="17"/>
      <c r="R28" s="17"/>
      <c r="S28" s="17"/>
      <c r="T28" s="17"/>
      <c r="U28" s="17"/>
      <c r="V28" s="17"/>
      <c r="W28" s="17"/>
      <c r="X28" s="17"/>
      <c r="Y28" s="17"/>
      <c r="Z28" s="17"/>
    </row>
    <row r="29" spans="10:26" x14ac:dyDescent="0.3">
      <c r="J29" s="17"/>
      <c r="K29" s="17"/>
      <c r="L29" s="17"/>
      <c r="M29" s="17"/>
      <c r="N29" s="17"/>
      <c r="O29" s="17"/>
      <c r="P29" s="17"/>
      <c r="Q29" s="17"/>
      <c r="R29" s="17"/>
      <c r="S29" s="17"/>
      <c r="T29" s="17"/>
      <c r="U29" s="17"/>
      <c r="V29" s="17"/>
      <c r="W29" s="17"/>
      <c r="X29" s="17"/>
      <c r="Y29" s="17"/>
      <c r="Z29" s="17"/>
    </row>
    <row r="30" spans="10:26" x14ac:dyDescent="0.3">
      <c r="J30" s="17"/>
      <c r="K30" s="17"/>
      <c r="L30" s="17"/>
      <c r="M30" s="17"/>
      <c r="N30" s="17"/>
      <c r="O30" s="17"/>
      <c r="P30" s="17"/>
      <c r="Q30" s="17"/>
      <c r="R30" s="17"/>
      <c r="S30" s="17"/>
      <c r="T30" s="17"/>
      <c r="U30" s="17"/>
      <c r="V30" s="17"/>
      <c r="W30" s="17"/>
      <c r="X30" s="17"/>
      <c r="Y30" s="17"/>
      <c r="Z30" s="17"/>
    </row>
    <row r="31" spans="10:26" x14ac:dyDescent="0.3">
      <c r="J31" s="17"/>
      <c r="K31" s="17"/>
      <c r="L31" s="17"/>
      <c r="M31" s="17"/>
      <c r="N31" s="17"/>
      <c r="O31" s="17"/>
      <c r="P31" s="17"/>
      <c r="Q31" s="17"/>
      <c r="R31" s="17"/>
      <c r="S31" s="17"/>
      <c r="T31" s="17"/>
      <c r="U31" s="17"/>
      <c r="V31" s="17"/>
      <c r="W31" s="17"/>
      <c r="X31" s="17"/>
      <c r="Y31" s="17"/>
      <c r="Z31" s="17"/>
    </row>
    <row r="32" spans="10:26" x14ac:dyDescent="0.3">
      <c r="J32" s="17"/>
      <c r="K32" s="17"/>
      <c r="L32" s="17"/>
      <c r="M32" s="17"/>
      <c r="N32" s="17"/>
      <c r="O32" s="17"/>
      <c r="P32" s="17"/>
      <c r="Q32" s="17"/>
      <c r="R32" s="17"/>
      <c r="S32" s="17"/>
      <c r="T32" s="17"/>
      <c r="U32" s="17"/>
      <c r="V32" s="17"/>
      <c r="W32" s="17"/>
      <c r="X32" s="17"/>
      <c r="Y32" s="17"/>
      <c r="Z32" s="17"/>
    </row>
    <row r="33" spans="10:26" x14ac:dyDescent="0.3">
      <c r="J33" s="17"/>
      <c r="K33" s="17"/>
      <c r="L33" s="17"/>
      <c r="M33" s="17"/>
      <c r="N33" s="17"/>
      <c r="O33" s="17"/>
      <c r="P33" s="17"/>
      <c r="Q33" s="17"/>
      <c r="R33" s="17"/>
      <c r="S33" s="17"/>
      <c r="T33" s="17"/>
      <c r="U33" s="17"/>
      <c r="V33" s="17"/>
      <c r="W33" s="17"/>
      <c r="X33" s="17"/>
      <c r="Y33" s="17"/>
      <c r="Z33" s="17"/>
    </row>
    <row r="34" spans="10:26" x14ac:dyDescent="0.3">
      <c r="J34" s="17"/>
      <c r="K34" s="17"/>
      <c r="L34" s="17"/>
      <c r="M34" s="17"/>
      <c r="N34" s="17"/>
      <c r="O34" s="17"/>
      <c r="P34" s="17"/>
      <c r="Q34" s="17"/>
      <c r="R34" s="17"/>
      <c r="S34" s="17"/>
      <c r="T34" s="17"/>
      <c r="U34" s="17"/>
      <c r="V34" s="17"/>
      <c r="W34" s="17"/>
      <c r="X34" s="17"/>
      <c r="Y34" s="17"/>
      <c r="Z34" s="17"/>
    </row>
    <row r="35" spans="10:26" x14ac:dyDescent="0.3">
      <c r="J35" s="17"/>
      <c r="K35" s="17"/>
      <c r="L35" s="17"/>
      <c r="M35" s="17"/>
      <c r="N35" s="17"/>
      <c r="O35" s="17"/>
      <c r="P35" s="17"/>
      <c r="Q35" s="17"/>
      <c r="R35" s="17"/>
      <c r="S35" s="17"/>
      <c r="T35" s="17"/>
      <c r="U35" s="17"/>
      <c r="V35" s="17"/>
      <c r="W35" s="17"/>
      <c r="X35" s="17"/>
      <c r="Y35" s="17"/>
      <c r="Z35" s="17"/>
    </row>
    <row r="36" spans="10:26" x14ac:dyDescent="0.3">
      <c r="J36" s="17"/>
      <c r="K36" s="17"/>
      <c r="L36" s="17"/>
      <c r="M36" s="17"/>
      <c r="N36" s="17"/>
      <c r="O36" s="17"/>
      <c r="P36" s="17"/>
      <c r="Q36" s="17"/>
      <c r="R36" s="17"/>
      <c r="S36" s="17"/>
      <c r="T36" s="17"/>
      <c r="U36" s="17"/>
      <c r="V36" s="17"/>
      <c r="W36" s="17"/>
      <c r="X36" s="17"/>
      <c r="Y36" s="17"/>
      <c r="Z36" s="17"/>
    </row>
    <row r="37" spans="10:26" x14ac:dyDescent="0.3">
      <c r="J37" s="17"/>
      <c r="K37" s="17"/>
      <c r="L37" s="17"/>
      <c r="M37" s="17"/>
      <c r="N37" s="17"/>
      <c r="O37" s="17"/>
      <c r="P37" s="17"/>
      <c r="Q37" s="17"/>
      <c r="R37" s="17"/>
      <c r="S37" s="17"/>
      <c r="T37" s="17"/>
      <c r="U37" s="17"/>
      <c r="V37" s="17"/>
      <c r="W37" s="17"/>
      <c r="X37" s="17"/>
      <c r="Y37" s="17"/>
      <c r="Z37" s="17"/>
    </row>
    <row r="38" spans="10:26" x14ac:dyDescent="0.3">
      <c r="J38" s="17"/>
      <c r="K38" s="17"/>
      <c r="L38" s="17"/>
      <c r="M38" s="17"/>
      <c r="N38" s="17"/>
      <c r="O38" s="17"/>
      <c r="P38" s="17"/>
      <c r="Q38" s="17"/>
      <c r="R38" s="17"/>
      <c r="S38" s="17"/>
      <c r="T38" s="17"/>
      <c r="U38" s="17"/>
      <c r="V38" s="17"/>
      <c r="W38" s="17"/>
      <c r="X38" s="17"/>
      <c r="Y38" s="17"/>
      <c r="Z38" s="17"/>
    </row>
    <row r="39" spans="10:26" x14ac:dyDescent="0.3">
      <c r="J39" s="17"/>
      <c r="K39" s="17"/>
      <c r="L39" s="17"/>
      <c r="M39" s="17"/>
      <c r="N39" s="17"/>
      <c r="O39" s="17"/>
      <c r="P39" s="17"/>
      <c r="Q39" s="17"/>
      <c r="R39" s="17"/>
      <c r="S39" s="17"/>
      <c r="T39" s="17"/>
      <c r="U39" s="17"/>
      <c r="V39" s="17"/>
      <c r="W39" s="17"/>
      <c r="X39" s="17"/>
      <c r="Y39" s="17"/>
      <c r="Z39" s="17"/>
    </row>
    <row r="40" spans="10:26" x14ac:dyDescent="0.3">
      <c r="J40" s="17"/>
      <c r="K40" s="17"/>
      <c r="L40" s="17"/>
      <c r="M40" s="17"/>
      <c r="N40" s="17"/>
      <c r="O40" s="17"/>
      <c r="P40" s="17"/>
      <c r="Q40" s="17"/>
      <c r="R40" s="17"/>
      <c r="S40" s="17"/>
      <c r="T40" s="17"/>
      <c r="U40" s="17"/>
      <c r="V40" s="17"/>
      <c r="W40" s="17"/>
      <c r="X40" s="17"/>
      <c r="Y40" s="17"/>
      <c r="Z40" s="17"/>
    </row>
    <row r="41" spans="10:26" x14ac:dyDescent="0.3">
      <c r="J41" s="17"/>
      <c r="K41" s="17"/>
      <c r="L41" s="17"/>
      <c r="M41" s="17"/>
      <c r="N41" s="17"/>
      <c r="O41" s="17"/>
      <c r="P41" s="17"/>
      <c r="Q41" s="17"/>
      <c r="R41" s="17"/>
      <c r="S41" s="17"/>
      <c r="T41" s="17"/>
      <c r="U41" s="17"/>
      <c r="V41" s="17"/>
      <c r="W41" s="17"/>
      <c r="X41" s="17"/>
      <c r="Y41" s="17"/>
      <c r="Z41" s="17"/>
    </row>
    <row r="42" spans="10:26" x14ac:dyDescent="0.3">
      <c r="J42" s="17"/>
      <c r="K42" s="17"/>
      <c r="L42" s="17"/>
      <c r="M42" s="17"/>
      <c r="N42" s="17"/>
      <c r="O42" s="17"/>
      <c r="P42" s="17"/>
      <c r="Q42" s="17"/>
      <c r="R42" s="17"/>
      <c r="S42" s="17"/>
      <c r="T42" s="17"/>
      <c r="U42" s="17"/>
      <c r="V42" s="17"/>
      <c r="W42" s="17"/>
      <c r="X42" s="17"/>
      <c r="Y42" s="17"/>
      <c r="Z42" s="17"/>
    </row>
    <row r="43" spans="10:26" x14ac:dyDescent="0.3">
      <c r="J43" s="17"/>
      <c r="K43" s="17"/>
      <c r="L43" s="17"/>
      <c r="M43" s="17"/>
      <c r="N43" s="17"/>
      <c r="O43" s="17"/>
      <c r="P43" s="17"/>
      <c r="Q43" s="17"/>
      <c r="R43" s="17"/>
      <c r="S43" s="17"/>
      <c r="T43" s="17"/>
      <c r="U43" s="17"/>
      <c r="V43" s="17"/>
      <c r="W43" s="17"/>
      <c r="X43" s="17"/>
      <c r="Y43" s="17"/>
      <c r="Z43" s="17"/>
    </row>
    <row r="44" spans="10:26" x14ac:dyDescent="0.3">
      <c r="J44" s="17"/>
      <c r="K44" s="17"/>
      <c r="L44" s="17"/>
      <c r="M44" s="17"/>
      <c r="N44" s="17"/>
      <c r="O44" s="17"/>
      <c r="P44" s="17"/>
      <c r="Q44" s="17"/>
      <c r="R44" s="17"/>
      <c r="S44" s="17"/>
      <c r="T44" s="17"/>
      <c r="U44" s="17"/>
      <c r="V44" s="17"/>
      <c r="W44" s="17"/>
      <c r="X44" s="17"/>
      <c r="Y44" s="17"/>
      <c r="Z44" s="17"/>
    </row>
    <row r="45" spans="10:26" x14ac:dyDescent="0.3">
      <c r="J45" s="17"/>
      <c r="K45" s="17"/>
      <c r="L45" s="17"/>
      <c r="M45" s="17"/>
      <c r="N45" s="17"/>
      <c r="O45" s="17"/>
      <c r="P45" s="17"/>
      <c r="Q45" s="17"/>
      <c r="R45" s="17"/>
      <c r="S45" s="17"/>
      <c r="T45" s="17"/>
      <c r="U45" s="17"/>
      <c r="V45" s="17"/>
      <c r="W45" s="17"/>
      <c r="X45" s="17"/>
      <c r="Y45" s="17"/>
      <c r="Z45" s="17"/>
    </row>
    <row r="46" spans="10:26" x14ac:dyDescent="0.3">
      <c r="J46" s="17"/>
      <c r="K46" s="17"/>
      <c r="L46" s="17"/>
      <c r="M46" s="17"/>
      <c r="N46" s="17"/>
      <c r="O46" s="17"/>
      <c r="P46" s="17"/>
      <c r="Q46" s="17"/>
      <c r="R46" s="17"/>
      <c r="S46" s="17"/>
      <c r="T46" s="17"/>
      <c r="U46" s="17"/>
      <c r="V46" s="17"/>
      <c r="W46" s="17"/>
      <c r="X46" s="17"/>
      <c r="Y46" s="17"/>
      <c r="Z46" s="17"/>
    </row>
    <row r="47" spans="10:26" x14ac:dyDescent="0.3">
      <c r="J47" s="17"/>
      <c r="K47" s="17"/>
      <c r="L47" s="17"/>
      <c r="M47" s="17"/>
      <c r="N47" s="17"/>
      <c r="O47" s="17"/>
      <c r="P47" s="17"/>
      <c r="Q47" s="17"/>
      <c r="R47" s="17"/>
      <c r="S47" s="17"/>
      <c r="T47" s="17"/>
      <c r="U47" s="17"/>
      <c r="V47" s="17"/>
      <c r="W47" s="17"/>
      <c r="X47" s="17"/>
      <c r="Y47" s="17"/>
      <c r="Z47" s="17"/>
    </row>
    <row r="48" spans="10:26" x14ac:dyDescent="0.3">
      <c r="J48" s="17"/>
      <c r="K48" s="17"/>
      <c r="L48" s="17"/>
      <c r="M48" s="17"/>
      <c r="N48" s="17"/>
      <c r="O48" s="17"/>
      <c r="P48" s="17"/>
      <c r="Q48" s="17"/>
      <c r="R48" s="17"/>
      <c r="S48" s="17"/>
      <c r="T48" s="17"/>
      <c r="U48" s="17"/>
      <c r="V48" s="17"/>
      <c r="W48" s="17"/>
      <c r="X48" s="17"/>
      <c r="Y48" s="17"/>
      <c r="Z48" s="17"/>
    </row>
    <row r="49" spans="10:26" x14ac:dyDescent="0.3">
      <c r="J49" s="17"/>
      <c r="K49" s="17"/>
      <c r="L49" s="17"/>
      <c r="M49" s="17"/>
      <c r="N49" s="17"/>
      <c r="O49" s="17"/>
      <c r="P49" s="17"/>
      <c r="Q49" s="17"/>
      <c r="R49" s="17"/>
      <c r="S49" s="17"/>
      <c r="T49" s="17"/>
      <c r="U49" s="17"/>
      <c r="V49" s="17"/>
      <c r="W49" s="17"/>
      <c r="X49" s="17"/>
      <c r="Y49" s="17"/>
      <c r="Z49" s="17"/>
    </row>
    <row r="50" spans="10:26" x14ac:dyDescent="0.3">
      <c r="J50" s="17"/>
      <c r="K50" s="17"/>
      <c r="L50" s="17"/>
      <c r="M50" s="17"/>
      <c r="N50" s="17"/>
      <c r="O50" s="17"/>
      <c r="P50" s="17"/>
      <c r="Q50" s="17"/>
      <c r="R50" s="17"/>
      <c r="S50" s="17"/>
      <c r="T50" s="17"/>
      <c r="U50" s="17"/>
      <c r="V50" s="17"/>
      <c r="W50" s="17"/>
      <c r="X50" s="17"/>
      <c r="Y50" s="17"/>
      <c r="Z50" s="17"/>
    </row>
    <row r="51" spans="10:26" x14ac:dyDescent="0.3">
      <c r="J51" s="17"/>
      <c r="K51" s="17"/>
      <c r="L51" s="17"/>
      <c r="M51" s="17"/>
      <c r="N51" s="17"/>
      <c r="O51" s="17"/>
      <c r="P51" s="17"/>
      <c r="Q51" s="17"/>
      <c r="R51" s="17"/>
      <c r="S51" s="17"/>
      <c r="T51" s="17"/>
      <c r="U51" s="17"/>
      <c r="V51" s="17"/>
      <c r="W51" s="17"/>
      <c r="X51" s="17"/>
      <c r="Y51" s="17"/>
      <c r="Z51" s="17"/>
    </row>
    <row r="52" spans="10:26" x14ac:dyDescent="0.3">
      <c r="J52" s="17"/>
      <c r="K52" s="17"/>
      <c r="L52" s="17"/>
      <c r="M52" s="17"/>
      <c r="N52" s="17"/>
      <c r="O52" s="17"/>
      <c r="P52" s="17"/>
      <c r="Q52" s="17"/>
      <c r="R52" s="17"/>
      <c r="S52" s="17"/>
      <c r="T52" s="17"/>
      <c r="U52" s="17"/>
      <c r="V52" s="17"/>
      <c r="W52" s="17"/>
      <c r="X52" s="17"/>
      <c r="Y52" s="17"/>
      <c r="Z52" s="17"/>
    </row>
    <row r="53" spans="10:26" x14ac:dyDescent="0.3">
      <c r="J53" s="17"/>
      <c r="K53" s="17"/>
      <c r="L53" s="17"/>
      <c r="M53" s="17"/>
      <c r="N53" s="17"/>
      <c r="O53" s="17"/>
      <c r="P53" s="17"/>
      <c r="Q53" s="17"/>
      <c r="R53" s="17"/>
      <c r="S53" s="17"/>
      <c r="T53" s="17"/>
      <c r="U53" s="17"/>
      <c r="V53" s="17"/>
      <c r="W53" s="17"/>
      <c r="X53" s="17"/>
      <c r="Y53" s="17"/>
      <c r="Z53" s="17"/>
    </row>
    <row r="54" spans="10:26" x14ac:dyDescent="0.3">
      <c r="J54" s="17"/>
      <c r="K54" s="17"/>
      <c r="L54" s="17"/>
      <c r="M54" s="17"/>
      <c r="N54" s="17"/>
      <c r="O54" s="17"/>
      <c r="P54" s="17"/>
      <c r="Q54" s="17"/>
      <c r="R54" s="17"/>
      <c r="S54" s="17"/>
      <c r="T54" s="17"/>
      <c r="U54" s="17"/>
      <c r="V54" s="17"/>
      <c r="W54" s="17"/>
      <c r="X54" s="17"/>
      <c r="Y54" s="17"/>
      <c r="Z54" s="17"/>
    </row>
  </sheetData>
  <pageMargins left="0.7" right="0.7" top="0.75" bottom="0.75" header="0.3" footer="0.3"/>
  <pageSetup scale="3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54"/>
  <sheetViews>
    <sheetView showRowColHeaders="0" zoomScale="70" zoomScaleNormal="70" workbookViewId="0"/>
  </sheetViews>
  <sheetFormatPr defaultColWidth="9.109375" defaultRowHeight="14.4" x14ac:dyDescent="0.3"/>
  <cols>
    <col min="1" max="16384" width="9.109375" style="1"/>
  </cols>
  <sheetData>
    <row r="1" spans="1:1" x14ac:dyDescent="0.3">
      <c r="A1" s="1" t="s">
        <v>0</v>
      </c>
    </row>
    <row r="21" spans="10:26" x14ac:dyDescent="0.3">
      <c r="J21" s="17"/>
      <c r="K21" s="17"/>
      <c r="L21" s="17"/>
      <c r="M21" s="17"/>
      <c r="N21" s="17"/>
      <c r="O21" s="17"/>
      <c r="P21" s="17"/>
      <c r="Q21" s="17"/>
      <c r="R21" s="17"/>
      <c r="S21" s="17"/>
      <c r="T21" s="17"/>
      <c r="U21" s="17"/>
      <c r="V21" s="17"/>
      <c r="W21" s="17"/>
      <c r="X21" s="17"/>
      <c r="Y21" s="17"/>
      <c r="Z21" s="17"/>
    </row>
    <row r="22" spans="10:26" x14ac:dyDescent="0.3">
      <c r="J22" s="17"/>
      <c r="K22" s="17"/>
      <c r="L22" s="17"/>
      <c r="M22" s="17"/>
      <c r="N22" s="17"/>
      <c r="O22" s="17"/>
      <c r="P22" s="17"/>
      <c r="Q22" s="17"/>
      <c r="R22" s="17"/>
      <c r="S22" s="17"/>
      <c r="T22" s="17"/>
      <c r="U22" s="17"/>
      <c r="V22" s="17"/>
      <c r="W22" s="17"/>
      <c r="X22" s="17"/>
      <c r="Y22" s="17"/>
      <c r="Z22" s="17"/>
    </row>
    <row r="23" spans="10:26" x14ac:dyDescent="0.3">
      <c r="J23" s="17"/>
      <c r="K23" s="17"/>
      <c r="L23" s="17"/>
      <c r="M23" s="17"/>
      <c r="N23" s="17"/>
      <c r="O23" s="17"/>
      <c r="P23" s="17"/>
      <c r="Q23" s="17"/>
      <c r="R23" s="17"/>
      <c r="S23" s="17"/>
      <c r="T23" s="17"/>
      <c r="U23" s="17"/>
      <c r="V23" s="17"/>
      <c r="W23" s="17"/>
      <c r="X23" s="17"/>
      <c r="Y23" s="17"/>
      <c r="Z23" s="17"/>
    </row>
    <row r="24" spans="10:26" x14ac:dyDescent="0.3">
      <c r="J24" s="17"/>
      <c r="K24" s="17"/>
      <c r="L24" s="17"/>
      <c r="M24" s="17"/>
      <c r="N24" s="17"/>
      <c r="O24" s="17"/>
      <c r="P24" s="17"/>
      <c r="Q24" s="17"/>
      <c r="R24" s="17"/>
      <c r="S24" s="17"/>
      <c r="T24" s="17"/>
      <c r="U24" s="17"/>
      <c r="V24" s="17"/>
      <c r="W24" s="17"/>
      <c r="X24" s="17"/>
      <c r="Y24" s="17"/>
      <c r="Z24" s="17"/>
    </row>
    <row r="25" spans="10:26" x14ac:dyDescent="0.3">
      <c r="J25" s="17"/>
      <c r="K25" s="17"/>
      <c r="L25" s="17"/>
      <c r="M25" s="17"/>
      <c r="N25" s="17"/>
      <c r="O25" s="17"/>
      <c r="P25" s="17"/>
      <c r="Q25" s="17"/>
      <c r="R25" s="17"/>
      <c r="S25" s="17"/>
      <c r="T25" s="17"/>
      <c r="U25" s="17"/>
      <c r="V25" s="17"/>
      <c r="W25" s="17"/>
      <c r="X25" s="17"/>
      <c r="Y25" s="17"/>
      <c r="Z25" s="17"/>
    </row>
    <row r="26" spans="10:26" x14ac:dyDescent="0.3">
      <c r="J26" s="17"/>
      <c r="K26" s="17"/>
      <c r="L26" s="17"/>
      <c r="M26" s="17"/>
      <c r="N26" s="17"/>
      <c r="O26" s="17"/>
      <c r="P26" s="17"/>
      <c r="Q26" s="17"/>
      <c r="R26" s="17"/>
      <c r="S26" s="17"/>
      <c r="T26" s="17"/>
      <c r="U26" s="17"/>
      <c r="V26" s="17"/>
      <c r="W26" s="17"/>
      <c r="X26" s="17"/>
      <c r="Y26" s="17"/>
      <c r="Z26" s="17"/>
    </row>
    <row r="27" spans="10:26" x14ac:dyDescent="0.3">
      <c r="J27" s="17"/>
      <c r="K27" s="17"/>
      <c r="L27" s="17"/>
      <c r="M27" s="17"/>
      <c r="N27" s="17"/>
      <c r="O27" s="17"/>
      <c r="P27" s="17"/>
      <c r="Q27" s="17"/>
      <c r="R27" s="17"/>
      <c r="S27" s="17"/>
      <c r="T27" s="17"/>
      <c r="U27" s="17"/>
      <c r="V27" s="17"/>
      <c r="W27" s="17"/>
      <c r="X27" s="17"/>
      <c r="Y27" s="17"/>
      <c r="Z27" s="17"/>
    </row>
    <row r="28" spans="10:26" x14ac:dyDescent="0.3">
      <c r="J28" s="17"/>
      <c r="K28" s="17"/>
      <c r="L28" s="17"/>
      <c r="M28" s="17"/>
      <c r="N28" s="17"/>
      <c r="O28" s="17"/>
      <c r="P28" s="17"/>
      <c r="Q28" s="17"/>
      <c r="R28" s="17"/>
      <c r="S28" s="17"/>
      <c r="T28" s="17"/>
      <c r="U28" s="17"/>
      <c r="V28" s="17"/>
      <c r="W28" s="17"/>
      <c r="X28" s="17"/>
      <c r="Y28" s="17"/>
      <c r="Z28" s="17"/>
    </row>
    <row r="29" spans="10:26" x14ac:dyDescent="0.3">
      <c r="J29" s="17"/>
      <c r="K29" s="17"/>
      <c r="L29" s="17"/>
      <c r="M29" s="17"/>
      <c r="N29" s="17"/>
      <c r="O29" s="17"/>
      <c r="P29" s="17"/>
      <c r="Q29" s="17"/>
      <c r="R29" s="17"/>
      <c r="S29" s="17"/>
      <c r="T29" s="17"/>
      <c r="U29" s="17"/>
      <c r="V29" s="17"/>
      <c r="W29" s="17"/>
      <c r="X29" s="17"/>
      <c r="Y29" s="17"/>
      <c r="Z29" s="17"/>
    </row>
    <row r="30" spans="10:26" x14ac:dyDescent="0.3">
      <c r="J30" s="17"/>
      <c r="K30" s="17"/>
      <c r="L30" s="17"/>
      <c r="M30" s="17"/>
      <c r="N30" s="17"/>
      <c r="O30" s="17"/>
      <c r="P30" s="17"/>
      <c r="Q30" s="17"/>
      <c r="R30" s="17"/>
      <c r="S30" s="17"/>
      <c r="T30" s="17"/>
      <c r="U30" s="17"/>
      <c r="V30" s="17"/>
      <c r="W30" s="17"/>
      <c r="X30" s="17"/>
      <c r="Y30" s="17"/>
      <c r="Z30" s="17"/>
    </row>
    <row r="31" spans="10:26" x14ac:dyDescent="0.3">
      <c r="J31" s="17"/>
      <c r="K31" s="17"/>
      <c r="L31" s="17"/>
      <c r="M31" s="17"/>
      <c r="N31" s="17"/>
      <c r="O31" s="17"/>
      <c r="P31" s="17"/>
      <c r="Q31" s="17"/>
      <c r="R31" s="17"/>
      <c r="S31" s="17"/>
      <c r="T31" s="17"/>
      <c r="U31" s="17"/>
      <c r="V31" s="17"/>
      <c r="W31" s="17"/>
      <c r="X31" s="17"/>
      <c r="Y31" s="17"/>
      <c r="Z31" s="17"/>
    </row>
    <row r="32" spans="10:26" x14ac:dyDescent="0.3">
      <c r="J32" s="17"/>
      <c r="K32" s="17"/>
      <c r="L32" s="17"/>
      <c r="M32" s="17"/>
      <c r="N32" s="17"/>
      <c r="O32" s="17"/>
      <c r="P32" s="17"/>
      <c r="Q32" s="17"/>
      <c r="R32" s="17"/>
      <c r="S32" s="17"/>
      <c r="T32" s="17"/>
      <c r="U32" s="17"/>
      <c r="V32" s="17"/>
      <c r="W32" s="17"/>
      <c r="X32" s="17"/>
      <c r="Y32" s="17"/>
      <c r="Z32" s="17"/>
    </row>
    <row r="33" spans="10:26" x14ac:dyDescent="0.3">
      <c r="J33" s="17"/>
      <c r="K33" s="17"/>
      <c r="L33" s="17"/>
      <c r="M33" s="17"/>
      <c r="N33" s="17"/>
      <c r="O33" s="17"/>
      <c r="P33" s="17"/>
      <c r="Q33" s="17"/>
      <c r="R33" s="17"/>
      <c r="S33" s="17"/>
      <c r="T33" s="17"/>
      <c r="U33" s="17"/>
      <c r="V33" s="17"/>
      <c r="W33" s="17"/>
      <c r="X33" s="17"/>
      <c r="Y33" s="17"/>
      <c r="Z33" s="17"/>
    </row>
    <row r="34" spans="10:26" x14ac:dyDescent="0.3">
      <c r="J34" s="17"/>
      <c r="K34" s="17"/>
      <c r="L34" s="17"/>
      <c r="M34" s="17"/>
      <c r="N34" s="17"/>
      <c r="O34" s="17"/>
      <c r="P34" s="17"/>
      <c r="Q34" s="17"/>
      <c r="R34" s="17"/>
      <c r="S34" s="17"/>
      <c r="T34" s="17"/>
      <c r="U34" s="17"/>
      <c r="V34" s="17"/>
      <c r="W34" s="17"/>
      <c r="X34" s="17"/>
      <c r="Y34" s="17"/>
      <c r="Z34" s="17"/>
    </row>
    <row r="35" spans="10:26" x14ac:dyDescent="0.3">
      <c r="J35" s="17"/>
      <c r="K35" s="17"/>
      <c r="L35" s="17"/>
      <c r="M35" s="17"/>
      <c r="N35" s="17"/>
      <c r="O35" s="17"/>
      <c r="P35" s="17"/>
      <c r="Q35" s="17"/>
      <c r="R35" s="17"/>
      <c r="S35" s="17"/>
      <c r="T35" s="17"/>
      <c r="U35" s="17"/>
      <c r="V35" s="17"/>
      <c r="W35" s="17"/>
      <c r="X35" s="17"/>
      <c r="Y35" s="17"/>
      <c r="Z35" s="17"/>
    </row>
    <row r="36" spans="10:26" x14ac:dyDescent="0.3">
      <c r="J36" s="17"/>
      <c r="K36" s="17"/>
      <c r="L36" s="17"/>
      <c r="M36" s="17"/>
      <c r="N36" s="17"/>
      <c r="O36" s="17"/>
      <c r="P36" s="17"/>
      <c r="Q36" s="17"/>
      <c r="R36" s="17"/>
      <c r="S36" s="17"/>
      <c r="T36" s="17"/>
      <c r="U36" s="17"/>
      <c r="V36" s="17"/>
      <c r="W36" s="17"/>
      <c r="X36" s="17"/>
      <c r="Y36" s="17"/>
      <c r="Z36" s="17"/>
    </row>
    <row r="37" spans="10:26" x14ac:dyDescent="0.3">
      <c r="J37" s="17"/>
      <c r="K37" s="17"/>
      <c r="L37" s="17"/>
      <c r="M37" s="17"/>
      <c r="N37" s="17"/>
      <c r="O37" s="17"/>
      <c r="P37" s="17"/>
      <c r="Q37" s="17"/>
      <c r="R37" s="17"/>
      <c r="S37" s="17"/>
      <c r="T37" s="17"/>
      <c r="U37" s="17"/>
      <c r="V37" s="17"/>
      <c r="W37" s="17"/>
      <c r="X37" s="17"/>
      <c r="Y37" s="17"/>
      <c r="Z37" s="17"/>
    </row>
    <row r="38" spans="10:26" x14ac:dyDescent="0.3">
      <c r="J38" s="17"/>
      <c r="K38" s="17"/>
      <c r="L38" s="17"/>
      <c r="M38" s="17"/>
      <c r="N38" s="17"/>
      <c r="O38" s="17"/>
      <c r="P38" s="17"/>
      <c r="Q38" s="17"/>
      <c r="R38" s="17"/>
      <c r="S38" s="17"/>
      <c r="T38" s="17"/>
      <c r="U38" s="17"/>
      <c r="V38" s="17"/>
      <c r="W38" s="17"/>
      <c r="X38" s="17"/>
      <c r="Y38" s="17"/>
      <c r="Z38" s="17"/>
    </row>
    <row r="39" spans="10:26" x14ac:dyDescent="0.3">
      <c r="J39" s="17"/>
      <c r="K39" s="17"/>
      <c r="L39" s="17"/>
      <c r="M39" s="17"/>
      <c r="N39" s="17"/>
      <c r="O39" s="17"/>
      <c r="P39" s="17"/>
      <c r="Q39" s="17"/>
      <c r="R39" s="17"/>
      <c r="S39" s="17"/>
      <c r="T39" s="17"/>
      <c r="U39" s="17"/>
      <c r="V39" s="17"/>
      <c r="W39" s="17"/>
      <c r="X39" s="17"/>
      <c r="Y39" s="17"/>
      <c r="Z39" s="17"/>
    </row>
    <row r="40" spans="10:26" x14ac:dyDescent="0.3">
      <c r="J40" s="17"/>
      <c r="K40" s="17"/>
      <c r="L40" s="17"/>
      <c r="M40" s="17"/>
      <c r="N40" s="17"/>
      <c r="O40" s="17"/>
      <c r="P40" s="17"/>
      <c r="Q40" s="17"/>
      <c r="R40" s="17"/>
      <c r="S40" s="17"/>
      <c r="T40" s="17"/>
      <c r="U40" s="17"/>
      <c r="V40" s="17"/>
      <c r="W40" s="17"/>
      <c r="X40" s="17"/>
      <c r="Y40" s="17"/>
      <c r="Z40" s="17"/>
    </row>
    <row r="41" spans="10:26" x14ac:dyDescent="0.3">
      <c r="J41" s="17"/>
      <c r="K41" s="17"/>
      <c r="L41" s="17"/>
      <c r="M41" s="17"/>
      <c r="N41" s="17"/>
      <c r="O41" s="17"/>
      <c r="P41" s="17"/>
      <c r="Q41" s="17"/>
      <c r="R41" s="17"/>
      <c r="S41" s="17"/>
      <c r="T41" s="17"/>
      <c r="U41" s="17"/>
      <c r="V41" s="17"/>
      <c r="W41" s="17"/>
      <c r="X41" s="17"/>
      <c r="Y41" s="17"/>
      <c r="Z41" s="17"/>
    </row>
    <row r="42" spans="10:26" x14ac:dyDescent="0.3">
      <c r="J42" s="17"/>
      <c r="K42" s="17"/>
      <c r="L42" s="17"/>
      <c r="M42" s="17"/>
      <c r="N42" s="17"/>
      <c r="O42" s="17"/>
      <c r="P42" s="17"/>
      <c r="Q42" s="17"/>
      <c r="R42" s="17"/>
      <c r="S42" s="17"/>
      <c r="T42" s="17"/>
      <c r="U42" s="17"/>
      <c r="V42" s="17"/>
      <c r="W42" s="17"/>
      <c r="X42" s="17"/>
      <c r="Y42" s="17"/>
      <c r="Z42" s="17"/>
    </row>
    <row r="43" spans="10:26" x14ac:dyDescent="0.3">
      <c r="J43" s="17"/>
      <c r="K43" s="17"/>
      <c r="L43" s="17"/>
      <c r="M43" s="17"/>
      <c r="N43" s="17"/>
      <c r="O43" s="17"/>
      <c r="P43" s="17"/>
      <c r="Q43" s="17"/>
      <c r="R43" s="17"/>
      <c r="S43" s="17"/>
      <c r="T43" s="17"/>
      <c r="U43" s="17"/>
      <c r="V43" s="17"/>
      <c r="W43" s="17"/>
      <c r="X43" s="17"/>
      <c r="Y43" s="17"/>
      <c r="Z43" s="17"/>
    </row>
    <row r="44" spans="10:26" x14ac:dyDescent="0.3">
      <c r="J44" s="17"/>
      <c r="K44" s="17"/>
      <c r="L44" s="17"/>
      <c r="M44" s="17"/>
      <c r="N44" s="17"/>
      <c r="O44" s="17"/>
      <c r="P44" s="17"/>
      <c r="Q44" s="17"/>
      <c r="R44" s="17"/>
      <c r="S44" s="17"/>
      <c r="T44" s="17"/>
      <c r="U44" s="17"/>
      <c r="V44" s="17"/>
      <c r="W44" s="17"/>
      <c r="X44" s="17"/>
      <c r="Y44" s="17"/>
      <c r="Z44" s="17"/>
    </row>
    <row r="45" spans="10:26" x14ac:dyDescent="0.3">
      <c r="J45" s="17"/>
      <c r="K45" s="17"/>
      <c r="L45" s="17"/>
      <c r="M45" s="17"/>
      <c r="N45" s="17"/>
      <c r="O45" s="17"/>
      <c r="P45" s="17"/>
      <c r="Q45" s="17"/>
      <c r="R45" s="17"/>
      <c r="S45" s="17"/>
      <c r="T45" s="17"/>
      <c r="U45" s="17"/>
      <c r="V45" s="17"/>
      <c r="W45" s="17"/>
      <c r="X45" s="17"/>
      <c r="Y45" s="17"/>
      <c r="Z45" s="17"/>
    </row>
    <row r="46" spans="10:26" x14ac:dyDescent="0.3">
      <c r="J46" s="17"/>
      <c r="K46" s="17"/>
      <c r="L46" s="17"/>
      <c r="M46" s="17"/>
      <c r="N46" s="17"/>
      <c r="O46" s="17"/>
      <c r="P46" s="17"/>
      <c r="Q46" s="17"/>
      <c r="R46" s="17"/>
      <c r="S46" s="17"/>
      <c r="T46" s="17"/>
      <c r="U46" s="17"/>
      <c r="V46" s="17"/>
      <c r="W46" s="17"/>
      <c r="X46" s="17"/>
      <c r="Y46" s="17"/>
      <c r="Z46" s="17"/>
    </row>
    <row r="47" spans="10:26" x14ac:dyDescent="0.3">
      <c r="J47" s="17"/>
      <c r="K47" s="17"/>
      <c r="L47" s="17"/>
      <c r="M47" s="17"/>
      <c r="N47" s="17"/>
      <c r="O47" s="17"/>
      <c r="P47" s="17"/>
      <c r="Q47" s="17"/>
      <c r="R47" s="17"/>
      <c r="S47" s="17"/>
      <c r="T47" s="17"/>
      <c r="U47" s="17"/>
      <c r="V47" s="17"/>
      <c r="W47" s="17"/>
      <c r="X47" s="17"/>
      <c r="Y47" s="17"/>
      <c r="Z47" s="17"/>
    </row>
    <row r="48" spans="10:26" x14ac:dyDescent="0.3">
      <c r="J48" s="17"/>
      <c r="K48" s="17"/>
      <c r="L48" s="17"/>
      <c r="M48" s="17"/>
      <c r="N48" s="17"/>
      <c r="O48" s="17"/>
      <c r="P48" s="17"/>
      <c r="Q48" s="17"/>
      <c r="R48" s="17"/>
      <c r="S48" s="17"/>
      <c r="T48" s="17"/>
      <c r="U48" s="17"/>
      <c r="V48" s="17"/>
      <c r="W48" s="17"/>
      <c r="X48" s="17"/>
      <c r="Y48" s="17"/>
      <c r="Z48" s="17"/>
    </row>
    <row r="49" spans="10:26" x14ac:dyDescent="0.3">
      <c r="J49" s="17"/>
      <c r="K49" s="17"/>
      <c r="L49" s="17"/>
      <c r="M49" s="17"/>
      <c r="N49" s="17"/>
      <c r="O49" s="17"/>
      <c r="P49" s="17"/>
      <c r="Q49" s="17"/>
      <c r="R49" s="17"/>
      <c r="S49" s="17"/>
      <c r="T49" s="17"/>
      <c r="U49" s="17"/>
      <c r="V49" s="17"/>
      <c r="W49" s="17"/>
      <c r="X49" s="17"/>
      <c r="Y49" s="17"/>
      <c r="Z49" s="17"/>
    </row>
    <row r="50" spans="10:26" x14ac:dyDescent="0.3">
      <c r="J50" s="17"/>
      <c r="K50" s="17"/>
      <c r="L50" s="17"/>
      <c r="M50" s="17"/>
      <c r="N50" s="17"/>
      <c r="O50" s="17"/>
      <c r="P50" s="17"/>
      <c r="Q50" s="17"/>
      <c r="R50" s="17"/>
      <c r="S50" s="17"/>
      <c r="T50" s="17"/>
      <c r="U50" s="17"/>
      <c r="V50" s="17"/>
      <c r="W50" s="17"/>
      <c r="X50" s="17"/>
      <c r="Y50" s="17"/>
      <c r="Z50" s="17"/>
    </row>
    <row r="51" spans="10:26" x14ac:dyDescent="0.3">
      <c r="J51" s="17"/>
      <c r="K51" s="17"/>
      <c r="L51" s="17"/>
      <c r="M51" s="17"/>
      <c r="N51" s="17"/>
      <c r="O51" s="17"/>
      <c r="P51" s="17"/>
      <c r="Q51" s="17"/>
      <c r="R51" s="17"/>
      <c r="S51" s="17"/>
      <c r="T51" s="17"/>
      <c r="U51" s="17"/>
      <c r="V51" s="17"/>
      <c r="W51" s="17"/>
      <c r="X51" s="17"/>
      <c r="Y51" s="17"/>
      <c r="Z51" s="17"/>
    </row>
    <row r="52" spans="10:26" x14ac:dyDescent="0.3">
      <c r="J52" s="17"/>
      <c r="K52" s="17"/>
      <c r="L52" s="17"/>
      <c r="M52" s="17"/>
      <c r="N52" s="17"/>
      <c r="O52" s="17"/>
      <c r="P52" s="17"/>
      <c r="Q52" s="17"/>
      <c r="R52" s="17"/>
      <c r="S52" s="17"/>
      <c r="T52" s="17"/>
      <c r="U52" s="17"/>
      <c r="V52" s="17"/>
      <c r="W52" s="17"/>
      <c r="X52" s="17"/>
      <c r="Y52" s="17"/>
      <c r="Z52" s="17"/>
    </row>
    <row r="53" spans="10:26" x14ac:dyDescent="0.3">
      <c r="J53" s="17"/>
      <c r="K53" s="17"/>
      <c r="L53" s="17"/>
      <c r="M53" s="17"/>
      <c r="N53" s="17"/>
      <c r="O53" s="17"/>
      <c r="P53" s="17"/>
      <c r="Q53" s="17"/>
      <c r="R53" s="17"/>
      <c r="S53" s="17"/>
      <c r="T53" s="17"/>
      <c r="U53" s="17"/>
      <c r="V53" s="17"/>
      <c r="W53" s="17"/>
      <c r="X53" s="17"/>
      <c r="Y53" s="17"/>
      <c r="Z53" s="17"/>
    </row>
    <row r="54" spans="10:26" x14ac:dyDescent="0.3">
      <c r="J54" s="17"/>
      <c r="K54" s="17"/>
      <c r="L54" s="17"/>
      <c r="M54" s="17"/>
      <c r="N54" s="17"/>
      <c r="O54" s="17"/>
      <c r="P54" s="17"/>
      <c r="Q54" s="17"/>
      <c r="R54" s="17"/>
      <c r="S54" s="17"/>
      <c r="T54" s="17"/>
      <c r="U54" s="17"/>
      <c r="V54" s="17"/>
      <c r="W54" s="17"/>
      <c r="X54" s="17"/>
      <c r="Y54" s="17"/>
      <c r="Z54" s="17"/>
    </row>
  </sheetData>
  <pageMargins left="0.7" right="0.7" top="0.75" bottom="0.75" header="0.3" footer="0.3"/>
  <pageSetup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FirstPage</vt:lpstr>
      <vt:lpstr>TypeContent </vt:lpstr>
      <vt:lpstr>Forcasting Sample Probl (2)</vt:lpstr>
      <vt:lpstr>CF4 </vt:lpstr>
      <vt:lpstr>F4</vt:lpstr>
      <vt:lpstr>Index Content</vt:lpstr>
      <vt:lpstr>CorContent</vt:lpstr>
      <vt:lpstr>DetermContent</vt:lpstr>
      <vt:lpstr>Forecasting Content</vt:lpstr>
      <vt:lpstr>Regression Content</vt:lpstr>
      <vt:lpstr>Markov Content</vt:lpstr>
      <vt:lpstr>Correlation Content</vt:lpstr>
      <vt:lpstr>CD1 </vt:lpstr>
      <vt:lpstr>D1</vt:lpstr>
      <vt:lpstr>CCOR2</vt:lpstr>
      <vt:lpstr>COR2</vt:lpstr>
      <vt:lpstr>CCOR1 </vt:lpstr>
      <vt:lpstr>COR1</vt:lpstr>
      <vt:lpstr>CF3 </vt:lpstr>
      <vt:lpstr>F3</vt:lpstr>
      <vt:lpstr>CR2 </vt:lpstr>
      <vt:lpstr>R2</vt:lpstr>
      <vt:lpstr>CR1 </vt:lpstr>
      <vt:lpstr>CR3 </vt:lpstr>
      <vt:lpstr>CR4 </vt:lpstr>
      <vt:lpstr>R4</vt:lpstr>
      <vt:lpstr>R3</vt:lpstr>
      <vt:lpstr>R1</vt:lpstr>
      <vt:lpstr>CF2 </vt:lpstr>
      <vt:lpstr>F2</vt:lpstr>
      <vt:lpstr>Index 1</vt:lpstr>
      <vt:lpstr>CF1 </vt:lpstr>
      <vt:lpstr>F1</vt:lpstr>
      <vt:lpstr>CM1 </vt:lpstr>
      <vt:lpstr>M1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2023-04-16T00:44:48Z</cp:lastPrinted>
  <dcterms:created xsi:type="dcterms:W3CDTF">2014-10-23T14:45:36Z</dcterms:created>
  <dcterms:modified xsi:type="dcterms:W3CDTF">2025-04-14T23:38:53Z</dcterms:modified>
</cp:coreProperties>
</file>